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akedzierskaryk\Documents\Badania miesięczne\Kalkulator KtV\"/>
    </mc:Choice>
  </mc:AlternateContent>
  <xr:revisionPtr revIDLastSave="0" documentId="13_ncr:1_{C22C723B-A866-4218-8B71-D86771CAC608}" xr6:coauthVersionLast="47" xr6:coauthVersionMax="47" xr10:uidLastSave="{00000000-0000-0000-0000-000000000000}"/>
  <bookViews>
    <workbookView xWindow="-108" yWindow="-108" windowWidth="23256" windowHeight="12576" activeTab="2" xr2:uid="{6886C776-1B9C-47C1-9117-3648B54DC6F4}"/>
  </bookViews>
  <sheets>
    <sheet name="POLYFLUX - L" sheetId="4" r:id="rId1"/>
    <sheet name="POLYFLUX - H" sheetId="8" r:id="rId2"/>
    <sheet name="FX" sheetId="5" r:id="rId3"/>
    <sheet name="POLYFLUXL" sheetId="6" state="veryHidden" r:id="rId4"/>
    <sheet name="POLYFLUXH" sheetId="9" state="veryHidden" r:id="rId5"/>
    <sheet name="FX obliczenia" sheetId="7" state="very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4" i="7" l="1"/>
  <c r="W14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AK18" i="7"/>
  <c r="W13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V13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C13" i="7"/>
  <c r="CA14" i="7"/>
  <c r="CB14" i="7"/>
  <c r="CC14" i="7"/>
  <c r="CD14" i="7"/>
  <c r="CE14" i="7"/>
  <c r="CF14" i="7"/>
  <c r="CG14" i="7"/>
  <c r="CH14" i="7"/>
  <c r="CI14" i="7"/>
  <c r="CJ14" i="7"/>
  <c r="CK14" i="7"/>
  <c r="CL14" i="7"/>
  <c r="CM14" i="7"/>
  <c r="CN14" i="7"/>
  <c r="CO14" i="7"/>
  <c r="CP14" i="7"/>
  <c r="CA15" i="7"/>
  <c r="CB15" i="7"/>
  <c r="CC15" i="7"/>
  <c r="CD15" i="7"/>
  <c r="CE15" i="7"/>
  <c r="CF15" i="7"/>
  <c r="CG15" i="7"/>
  <c r="CH15" i="7"/>
  <c r="CI15" i="7"/>
  <c r="CJ15" i="7"/>
  <c r="CK15" i="7"/>
  <c r="CL15" i="7"/>
  <c r="CM15" i="7"/>
  <c r="CN15" i="7"/>
  <c r="CO15" i="7"/>
  <c r="CP15" i="7"/>
  <c r="CA16" i="7"/>
  <c r="CB16" i="7"/>
  <c r="CC16" i="7"/>
  <c r="CD16" i="7"/>
  <c r="CE16" i="7"/>
  <c r="CF16" i="7"/>
  <c r="CG16" i="7"/>
  <c r="CH16" i="7"/>
  <c r="CI16" i="7"/>
  <c r="CJ16" i="7"/>
  <c r="CK16" i="7"/>
  <c r="CL16" i="7"/>
  <c r="CM16" i="7"/>
  <c r="CN16" i="7"/>
  <c r="CO16" i="7"/>
  <c r="CP16" i="7"/>
  <c r="CA17" i="7"/>
  <c r="CB17" i="7"/>
  <c r="CC17" i="7"/>
  <c r="CD17" i="7"/>
  <c r="CE17" i="7"/>
  <c r="CF17" i="7"/>
  <c r="CG17" i="7"/>
  <c r="CH17" i="7"/>
  <c r="CI17" i="7"/>
  <c r="CJ17" i="7"/>
  <c r="CK17" i="7"/>
  <c r="CL17" i="7"/>
  <c r="CM17" i="7"/>
  <c r="CN17" i="7"/>
  <c r="CO17" i="7"/>
  <c r="CP17" i="7"/>
  <c r="CA18" i="7"/>
  <c r="CB18" i="7"/>
  <c r="CC18" i="7"/>
  <c r="CD18" i="7"/>
  <c r="CE18" i="7"/>
  <c r="CF18" i="7"/>
  <c r="CG18" i="7"/>
  <c r="CH18" i="7"/>
  <c r="CI18" i="7"/>
  <c r="CJ18" i="7"/>
  <c r="CK18" i="7"/>
  <c r="CL18" i="7"/>
  <c r="CM18" i="7"/>
  <c r="CN18" i="7"/>
  <c r="CO18" i="7"/>
  <c r="CP18" i="7"/>
  <c r="CB13" i="7"/>
  <c r="CC13" i="7"/>
  <c r="CD13" i="7"/>
  <c r="CE13" i="7"/>
  <c r="CF13" i="7"/>
  <c r="CG13" i="7"/>
  <c r="CH13" i="7"/>
  <c r="CI13" i="7"/>
  <c r="CJ13" i="7"/>
  <c r="CK13" i="7"/>
  <c r="CL13" i="7"/>
  <c r="CM13" i="7"/>
  <c r="CN13" i="7"/>
  <c r="CO13" i="7"/>
  <c r="CP13" i="7"/>
  <c r="CA13" i="7"/>
  <c r="BH14" i="7"/>
  <c r="BI14" i="7"/>
  <c r="BJ14" i="7"/>
  <c r="BK14" i="7"/>
  <c r="BL14" i="7"/>
  <c r="BM14" i="7"/>
  <c r="BN14" i="7"/>
  <c r="BO14" i="7"/>
  <c r="BP14" i="7"/>
  <c r="BQ14" i="7"/>
  <c r="BR14" i="7"/>
  <c r="BS14" i="7"/>
  <c r="BT14" i="7"/>
  <c r="BU14" i="7"/>
  <c r="BV14" i="7"/>
  <c r="BW14" i="7"/>
  <c r="BH15" i="7"/>
  <c r="BI15" i="7"/>
  <c r="BJ15" i="7"/>
  <c r="BK15" i="7"/>
  <c r="BL15" i="7"/>
  <c r="BM15" i="7"/>
  <c r="BN15" i="7"/>
  <c r="BO15" i="7"/>
  <c r="BP15" i="7"/>
  <c r="BQ15" i="7"/>
  <c r="BR15" i="7"/>
  <c r="BS15" i="7"/>
  <c r="BT15" i="7"/>
  <c r="BU15" i="7"/>
  <c r="BV15" i="7"/>
  <c r="BW15" i="7"/>
  <c r="BH16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U16" i="7"/>
  <c r="BV16" i="7"/>
  <c r="BW16" i="7"/>
  <c r="BH17" i="7"/>
  <c r="BI17" i="7"/>
  <c r="BJ17" i="7"/>
  <c r="BK17" i="7"/>
  <c r="BL17" i="7"/>
  <c r="BM17" i="7"/>
  <c r="BN17" i="7"/>
  <c r="BO17" i="7"/>
  <c r="BP17" i="7"/>
  <c r="BQ17" i="7"/>
  <c r="BR17" i="7"/>
  <c r="BS17" i="7"/>
  <c r="BT17" i="7"/>
  <c r="BU17" i="7"/>
  <c r="BV17" i="7"/>
  <c r="BW17" i="7"/>
  <c r="BH18" i="7"/>
  <c r="BI18" i="7"/>
  <c r="BJ18" i="7"/>
  <c r="BK18" i="7"/>
  <c r="BL18" i="7"/>
  <c r="BM18" i="7"/>
  <c r="BN18" i="7"/>
  <c r="BO18" i="7"/>
  <c r="BP18" i="7"/>
  <c r="BQ18" i="7"/>
  <c r="BR18" i="7"/>
  <c r="BS18" i="7"/>
  <c r="BT18" i="7"/>
  <c r="BU18" i="7"/>
  <c r="BV18" i="7"/>
  <c r="BW18" i="7"/>
  <c r="BI13" i="7"/>
  <c r="BJ13" i="7"/>
  <c r="BK13" i="7"/>
  <c r="BL13" i="7"/>
  <c r="BM13" i="7"/>
  <c r="BN13" i="7"/>
  <c r="BO13" i="7"/>
  <c r="BP13" i="7"/>
  <c r="BQ13" i="7"/>
  <c r="BR13" i="7"/>
  <c r="BS13" i="7"/>
  <c r="BT13" i="7"/>
  <c r="BU13" i="7"/>
  <c r="BV13" i="7"/>
  <c r="BW13" i="7"/>
  <c r="BH13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BA15" i="7"/>
  <c r="BB15" i="7"/>
  <c r="BC15" i="7"/>
  <c r="BD15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BD17" i="7"/>
  <c r="BC17" i="7"/>
  <c r="BB17" i="7"/>
  <c r="BA17" i="7"/>
  <c r="AZ17" i="7"/>
  <c r="AY17" i="7"/>
  <c r="AX17" i="7"/>
  <c r="AW17" i="7"/>
  <c r="AV17" i="7"/>
  <c r="AU17" i="7"/>
  <c r="AT17" i="7"/>
  <c r="AS17" i="7"/>
  <c r="AR17" i="7"/>
  <c r="AQ17" i="7"/>
  <c r="AP17" i="7"/>
  <c r="AO17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O14" i="7"/>
  <c r="AP14" i="7"/>
  <c r="AQ14" i="7"/>
  <c r="AR14" i="7"/>
  <c r="AS14" i="7"/>
  <c r="AT14" i="7"/>
  <c r="AU14" i="7"/>
  <c r="AV14" i="7"/>
  <c r="AW14" i="7"/>
  <c r="AX14" i="7"/>
  <c r="AY14" i="7"/>
  <c r="AZ14" i="7"/>
  <c r="BA14" i="7"/>
  <c r="BB14" i="7"/>
  <c r="BC14" i="7"/>
  <c r="BD14" i="7"/>
  <c r="AP13" i="7"/>
  <c r="AQ13" i="7"/>
  <c r="AR13" i="7"/>
  <c r="AS13" i="7"/>
  <c r="AT13" i="7"/>
  <c r="AU13" i="7"/>
  <c r="AV13" i="7"/>
  <c r="AW13" i="7"/>
  <c r="AX13" i="7"/>
  <c r="AY13" i="7"/>
  <c r="AZ13" i="7"/>
  <c r="BA13" i="7"/>
  <c r="BB13" i="7"/>
  <c r="BC13" i="7"/>
  <c r="BD13" i="7"/>
  <c r="AO13" i="7"/>
  <c r="L8" i="5"/>
  <c r="L9" i="5"/>
  <c r="T9" i="7"/>
  <c r="A9" i="7"/>
  <c r="BY9" i="7" l="1"/>
  <c r="BF9" i="7"/>
  <c r="AM9" i="7"/>
  <c r="B7" i="5"/>
  <c r="F4" i="7"/>
  <c r="F3" i="7"/>
  <c r="K11" i="5"/>
  <c r="L11" i="5"/>
  <c r="K12" i="5"/>
  <c r="L12" i="5"/>
  <c r="L10" i="5"/>
  <c r="K10" i="5"/>
  <c r="B7" i="4"/>
  <c r="F4" i="6"/>
  <c r="F3" i="6"/>
  <c r="F4" i="9"/>
  <c r="F3" i="9"/>
  <c r="B7" i="8"/>
  <c r="I9" i="8"/>
  <c r="E12" i="8" s="1"/>
  <c r="J9" i="8"/>
  <c r="K9" i="8"/>
  <c r="I10" i="8"/>
  <c r="F12" i="8" s="1"/>
  <c r="J10" i="8"/>
  <c r="K10" i="8"/>
  <c r="J8" i="8"/>
  <c r="K8" i="8"/>
  <c r="I8" i="8"/>
  <c r="D12" i="8" s="1"/>
  <c r="AO12" i="9"/>
  <c r="AP12" i="9"/>
  <c r="AQ12" i="9"/>
  <c r="AR12" i="9"/>
  <c r="AS12" i="9"/>
  <c r="AT12" i="9"/>
  <c r="AU12" i="9"/>
  <c r="AV12" i="9"/>
  <c r="AW12" i="9"/>
  <c r="AX12" i="9"/>
  <c r="AY12" i="9"/>
  <c r="AZ12" i="9"/>
  <c r="BA12" i="9"/>
  <c r="BB12" i="9"/>
  <c r="BC12" i="9"/>
  <c r="BD12" i="9"/>
  <c r="AO13" i="9"/>
  <c r="AP13" i="9"/>
  <c r="AQ13" i="9"/>
  <c r="AR13" i="9"/>
  <c r="AS13" i="9"/>
  <c r="AT13" i="9"/>
  <c r="AU13" i="9"/>
  <c r="AV13" i="9"/>
  <c r="AW13" i="9"/>
  <c r="AX13" i="9"/>
  <c r="AY13" i="9"/>
  <c r="AZ13" i="9"/>
  <c r="BA13" i="9"/>
  <c r="BB13" i="9"/>
  <c r="BC13" i="9"/>
  <c r="BD13" i="9"/>
  <c r="AO14" i="9"/>
  <c r="AP14" i="9"/>
  <c r="AQ14" i="9"/>
  <c r="AR14" i="9"/>
  <c r="AS14" i="9"/>
  <c r="AT14" i="9"/>
  <c r="AU14" i="9"/>
  <c r="AV14" i="9"/>
  <c r="AW14" i="9"/>
  <c r="AX14" i="9"/>
  <c r="AY14" i="9"/>
  <c r="AZ14" i="9"/>
  <c r="BA14" i="9"/>
  <c r="BB14" i="9"/>
  <c r="BC14" i="9"/>
  <c r="BD14" i="9"/>
  <c r="AO15" i="9"/>
  <c r="AP15" i="9"/>
  <c r="AQ15" i="9"/>
  <c r="AR15" i="9"/>
  <c r="AS15" i="9"/>
  <c r="AT15" i="9"/>
  <c r="AU15" i="9"/>
  <c r="AV15" i="9"/>
  <c r="AW15" i="9"/>
  <c r="AX15" i="9"/>
  <c r="AY15" i="9"/>
  <c r="AZ15" i="9"/>
  <c r="BA15" i="9"/>
  <c r="BB15" i="9"/>
  <c r="BC15" i="9"/>
  <c r="BD15" i="9"/>
  <c r="AO16" i="9"/>
  <c r="AP16" i="9"/>
  <c r="AQ16" i="9"/>
  <c r="AR16" i="9"/>
  <c r="AS16" i="9"/>
  <c r="AT16" i="9"/>
  <c r="AU16" i="9"/>
  <c r="AV16" i="9"/>
  <c r="AW16" i="9"/>
  <c r="AX16" i="9"/>
  <c r="AY16" i="9"/>
  <c r="AZ16" i="9"/>
  <c r="BA16" i="9"/>
  <c r="BA26" i="9" s="1"/>
  <c r="BB16" i="9"/>
  <c r="BC16" i="9"/>
  <c r="BD16" i="9"/>
  <c r="AP11" i="9"/>
  <c r="AQ11" i="9"/>
  <c r="AR11" i="9"/>
  <c r="AS11" i="9"/>
  <c r="AT11" i="9"/>
  <c r="AU11" i="9"/>
  <c r="AV11" i="9"/>
  <c r="AW11" i="9"/>
  <c r="AX11" i="9"/>
  <c r="AY11" i="9"/>
  <c r="AZ11" i="9"/>
  <c r="BA11" i="9"/>
  <c r="BB11" i="9"/>
  <c r="BC11" i="9"/>
  <c r="BD11" i="9"/>
  <c r="AO11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AI12" i="9"/>
  <c r="AJ12" i="9"/>
  <c r="AK12" i="9"/>
  <c r="V13" i="9"/>
  <c r="W13" i="9"/>
  <c r="X13" i="9"/>
  <c r="X25" i="9" s="1"/>
  <c r="Y13" i="9"/>
  <c r="Z13" i="9"/>
  <c r="AA13" i="9"/>
  <c r="AB13" i="9"/>
  <c r="AC13" i="9"/>
  <c r="AD13" i="9"/>
  <c r="AE13" i="9"/>
  <c r="AF13" i="9"/>
  <c r="AG13" i="9"/>
  <c r="AH13" i="9"/>
  <c r="AI13" i="9"/>
  <c r="AJ13" i="9"/>
  <c r="AK13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AI14" i="9"/>
  <c r="AJ14" i="9"/>
  <c r="AK14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AI15" i="9"/>
  <c r="AJ15" i="9"/>
  <c r="AK15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AI16" i="9"/>
  <c r="AJ16" i="9"/>
  <c r="AK16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V11" i="9"/>
  <c r="AM7" i="9"/>
  <c r="T7" i="9"/>
  <c r="A7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C13" i="9"/>
  <c r="C26" i="9" s="1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C15" i="9"/>
  <c r="D15" i="9"/>
  <c r="E15" i="9"/>
  <c r="F15" i="9"/>
  <c r="G15" i="9"/>
  <c r="G25" i="9" s="1"/>
  <c r="H15" i="9"/>
  <c r="I15" i="9"/>
  <c r="J15" i="9"/>
  <c r="K15" i="9"/>
  <c r="K25" i="9" s="1"/>
  <c r="L15" i="9"/>
  <c r="M15" i="9"/>
  <c r="N15" i="9"/>
  <c r="O15" i="9"/>
  <c r="P15" i="9"/>
  <c r="Q15" i="9"/>
  <c r="R15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C11" i="9"/>
  <c r="AO26" i="9"/>
  <c r="O26" i="9"/>
  <c r="N26" i="9"/>
  <c r="AS25" i="9"/>
  <c r="BD23" i="9"/>
  <c r="BC23" i="9"/>
  <c r="AY24" i="9"/>
  <c r="AW26" i="9"/>
  <c r="AV24" i="9"/>
  <c r="AU22" i="9"/>
  <c r="AS26" i="9"/>
  <c r="Q23" i="9"/>
  <c r="I23" i="9"/>
  <c r="I9" i="4"/>
  <c r="J9" i="4"/>
  <c r="K9" i="4"/>
  <c r="I10" i="4"/>
  <c r="J10" i="4"/>
  <c r="K10" i="4"/>
  <c r="K8" i="4"/>
  <c r="J8" i="4"/>
  <c r="I8" i="4"/>
  <c r="E3" i="9" l="1"/>
  <c r="E3" i="6"/>
  <c r="E3" i="7"/>
  <c r="E25" i="9"/>
  <c r="AH25" i="9"/>
  <c r="J24" i="9"/>
  <c r="AC24" i="9"/>
  <c r="AO24" i="9"/>
  <c r="AJ26" i="9"/>
  <c r="AJ25" i="9"/>
  <c r="Q22" i="9"/>
  <c r="AJ24" i="9"/>
  <c r="R26" i="9"/>
  <c r="R25" i="9"/>
  <c r="G21" i="9"/>
  <c r="O21" i="9"/>
  <c r="Z21" i="9"/>
  <c r="AH21" i="9"/>
  <c r="AS21" i="9"/>
  <c r="BA21" i="9"/>
  <c r="G22" i="9"/>
  <c r="O22" i="9"/>
  <c r="Z22" i="9"/>
  <c r="AH22" i="9"/>
  <c r="AS22" i="9"/>
  <c r="BA22" i="9"/>
  <c r="G23" i="9"/>
  <c r="O23" i="9"/>
  <c r="Z23" i="9"/>
  <c r="AH23" i="9"/>
  <c r="AS23" i="9"/>
  <c r="BA23" i="9"/>
  <c r="G24" i="9"/>
  <c r="O24" i="9"/>
  <c r="Z24" i="9"/>
  <c r="AH24" i="9"/>
  <c r="AS24" i="9"/>
  <c r="BD24" i="9"/>
  <c r="O25" i="9"/>
  <c r="AO25" i="9"/>
  <c r="G26" i="9"/>
  <c r="AG26" i="9"/>
  <c r="BC21" i="9"/>
  <c r="BC22" i="9"/>
  <c r="Q24" i="9"/>
  <c r="H26" i="9"/>
  <c r="H25" i="9"/>
  <c r="P26" i="9"/>
  <c r="P25" i="9"/>
  <c r="AA26" i="9"/>
  <c r="AA25" i="9"/>
  <c r="AI26" i="9"/>
  <c r="AI25" i="9"/>
  <c r="AT26" i="9"/>
  <c r="AT25" i="9"/>
  <c r="BB26" i="9"/>
  <c r="BB25" i="9"/>
  <c r="BB24" i="9"/>
  <c r="H21" i="9"/>
  <c r="P21" i="9"/>
  <c r="AA21" i="9"/>
  <c r="AI21" i="9"/>
  <c r="AT21" i="9"/>
  <c r="BB21" i="9"/>
  <c r="H22" i="9"/>
  <c r="P22" i="9"/>
  <c r="AA22" i="9"/>
  <c r="AI22" i="9"/>
  <c r="AT22" i="9"/>
  <c r="BB22" i="9"/>
  <c r="H23" i="9"/>
  <c r="P23" i="9"/>
  <c r="AA23" i="9"/>
  <c r="AI23" i="9"/>
  <c r="AT23" i="9"/>
  <c r="BB23" i="9"/>
  <c r="H24" i="9"/>
  <c r="P24" i="9"/>
  <c r="AA24" i="9"/>
  <c r="AI24" i="9"/>
  <c r="AT24" i="9"/>
  <c r="C25" i="9"/>
  <c r="V25" i="9"/>
  <c r="AR25" i="9"/>
  <c r="K26" i="9"/>
  <c r="AH26" i="9"/>
  <c r="AB26" i="9"/>
  <c r="AB25" i="9"/>
  <c r="I21" i="9"/>
  <c r="I22" i="9"/>
  <c r="AJ22" i="9"/>
  <c r="AU24" i="9"/>
  <c r="AK26" i="9"/>
  <c r="AK25" i="9"/>
  <c r="J21" i="9"/>
  <c r="R21" i="9"/>
  <c r="AC21" i="9"/>
  <c r="AK21" i="9"/>
  <c r="AV21" i="9"/>
  <c r="BD21" i="9"/>
  <c r="J22" i="9"/>
  <c r="R22" i="9"/>
  <c r="AC22" i="9"/>
  <c r="AK22" i="9"/>
  <c r="AV22" i="9"/>
  <c r="BD22" i="9"/>
  <c r="J23" i="9"/>
  <c r="R23" i="9"/>
  <c r="AC23" i="9"/>
  <c r="AK23" i="9"/>
  <c r="AV23" i="9"/>
  <c r="R24" i="9"/>
  <c r="AK24" i="9"/>
  <c r="F25" i="9"/>
  <c r="Y25" i="9"/>
  <c r="AW25" i="9"/>
  <c r="AR26" i="9"/>
  <c r="Q26" i="9"/>
  <c r="Q25" i="9"/>
  <c r="AU21" i="9"/>
  <c r="AB22" i="9"/>
  <c r="AU23" i="9"/>
  <c r="AB24" i="9"/>
  <c r="AC26" i="9"/>
  <c r="AC25" i="9"/>
  <c r="C21" i="9"/>
  <c r="K21" i="9"/>
  <c r="V21" i="9"/>
  <c r="AD21" i="9"/>
  <c r="AO21" i="9"/>
  <c r="AW21" i="9"/>
  <c r="C22" i="9"/>
  <c r="K22" i="9"/>
  <c r="V22" i="9"/>
  <c r="AD22" i="9"/>
  <c r="AO22" i="9"/>
  <c r="AW22" i="9"/>
  <c r="C23" i="9"/>
  <c r="K23" i="9"/>
  <c r="V23" i="9"/>
  <c r="AD23" i="9"/>
  <c r="AO23" i="9"/>
  <c r="AW23" i="9"/>
  <c r="C24" i="9"/>
  <c r="K24" i="9"/>
  <c r="V24" i="9"/>
  <c r="AD24" i="9"/>
  <c r="AW24" i="9"/>
  <c r="Z25" i="9"/>
  <c r="AZ25" i="9"/>
  <c r="V26" i="9"/>
  <c r="I26" i="9"/>
  <c r="I25" i="9"/>
  <c r="AJ21" i="9"/>
  <c r="I24" i="9"/>
  <c r="AV26" i="9"/>
  <c r="AV25" i="9"/>
  <c r="D26" i="9"/>
  <c r="D25" i="9"/>
  <c r="L26" i="9"/>
  <c r="L25" i="9"/>
  <c r="W26" i="9"/>
  <c r="W25" i="9"/>
  <c r="AE26" i="9"/>
  <c r="AE25" i="9"/>
  <c r="AP26" i="9"/>
  <c r="AP25" i="9"/>
  <c r="AX26" i="9"/>
  <c r="AX25" i="9"/>
  <c r="AX24" i="9"/>
  <c r="D21" i="9"/>
  <c r="L21" i="9"/>
  <c r="W21" i="9"/>
  <c r="AE21" i="9"/>
  <c r="AP21" i="9"/>
  <c r="AX21" i="9"/>
  <c r="D22" i="9"/>
  <c r="L22" i="9"/>
  <c r="W22" i="9"/>
  <c r="AE22" i="9"/>
  <c r="AP22" i="9"/>
  <c r="AX22" i="9"/>
  <c r="D23" i="9"/>
  <c r="L23" i="9"/>
  <c r="W23" i="9"/>
  <c r="AE23" i="9"/>
  <c r="AP23" i="9"/>
  <c r="AX23" i="9"/>
  <c r="D24" i="9"/>
  <c r="L24" i="9"/>
  <c r="W24" i="9"/>
  <c r="AE24" i="9"/>
  <c r="AP24" i="9"/>
  <c r="AD25" i="9"/>
  <c r="BA25" i="9"/>
  <c r="Y26" i="9"/>
  <c r="BC26" i="9"/>
  <c r="BC25" i="9"/>
  <c r="BC24" i="9"/>
  <c r="Q21" i="9"/>
  <c r="AB23" i="9"/>
  <c r="E26" i="9"/>
  <c r="M26" i="9"/>
  <c r="X26" i="9"/>
  <c r="AF26" i="9"/>
  <c r="AF25" i="9"/>
  <c r="AQ26" i="9"/>
  <c r="AQ25" i="9"/>
  <c r="AY26" i="9"/>
  <c r="AY25" i="9"/>
  <c r="E21" i="9"/>
  <c r="M21" i="9"/>
  <c r="X21" i="9"/>
  <c r="AF21" i="9"/>
  <c r="AQ21" i="9"/>
  <c r="AY21" i="9"/>
  <c r="E22" i="9"/>
  <c r="M22" i="9"/>
  <c r="X22" i="9"/>
  <c r="AF22" i="9"/>
  <c r="AQ22" i="9"/>
  <c r="AY22" i="9"/>
  <c r="E23" i="9"/>
  <c r="M23" i="9"/>
  <c r="X23" i="9"/>
  <c r="AF23" i="9"/>
  <c r="AQ23" i="9"/>
  <c r="AY23" i="9"/>
  <c r="E24" i="9"/>
  <c r="M24" i="9"/>
  <c r="X24" i="9"/>
  <c r="AF24" i="9"/>
  <c r="AQ24" i="9"/>
  <c r="AZ24" i="9"/>
  <c r="M25" i="9"/>
  <c r="AG25" i="9"/>
  <c r="Z26" i="9"/>
  <c r="AZ26" i="9"/>
  <c r="AU26" i="9"/>
  <c r="AU25" i="9"/>
  <c r="AB21" i="9"/>
  <c r="AJ23" i="9"/>
  <c r="J26" i="9"/>
  <c r="J25" i="9"/>
  <c r="BD26" i="9"/>
  <c r="BD25" i="9"/>
  <c r="F21" i="9"/>
  <c r="N21" i="9"/>
  <c r="Y21" i="9"/>
  <c r="AG21" i="9"/>
  <c r="AR21" i="9"/>
  <c r="AZ21" i="9"/>
  <c r="F22" i="9"/>
  <c r="N22" i="9"/>
  <c r="Y22" i="9"/>
  <c r="AG22" i="9"/>
  <c r="AR22" i="9"/>
  <c r="AZ22" i="9"/>
  <c r="F23" i="9"/>
  <c r="N23" i="9"/>
  <c r="Y23" i="9"/>
  <c r="AG23" i="9"/>
  <c r="AR23" i="9"/>
  <c r="AZ23" i="9"/>
  <c r="F24" i="9"/>
  <c r="N24" i="9"/>
  <c r="Y24" i="9"/>
  <c r="AG24" i="9"/>
  <c r="AR24" i="9"/>
  <c r="BA24" i="9"/>
  <c r="N25" i="9"/>
  <c r="F26" i="9"/>
  <c r="AD26" i="9"/>
  <c r="BD16" i="6"/>
  <c r="BD15" i="6"/>
  <c r="BD14" i="6"/>
  <c r="BD13" i="6"/>
  <c r="BD12" i="6"/>
  <c r="BD11" i="6"/>
  <c r="BC16" i="6"/>
  <c r="BC15" i="6"/>
  <c r="BC14" i="6"/>
  <c r="BC13" i="6"/>
  <c r="BC12" i="6"/>
  <c r="BC11" i="6"/>
  <c r="AM7" i="6"/>
  <c r="T7" i="6"/>
  <c r="A7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B13" i="6"/>
  <c r="BA13" i="6"/>
  <c r="AZ13" i="6"/>
  <c r="AY13" i="6"/>
  <c r="AX13" i="6"/>
  <c r="AW13" i="6"/>
  <c r="AV13" i="6"/>
  <c r="AU13" i="6"/>
  <c r="AT13" i="6"/>
  <c r="AS13" i="6"/>
  <c r="AR13" i="6"/>
  <c r="AQ13" i="6"/>
  <c r="AP13" i="6"/>
  <c r="AO13" i="6"/>
  <c r="AK13" i="6"/>
  <c r="AK26" i="6" s="1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R13" i="6"/>
  <c r="R26" i="6" s="1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CA34" i="7" l="1"/>
  <c r="CI34" i="7"/>
  <c r="CA35" i="7"/>
  <c r="CI35" i="7"/>
  <c r="CA36" i="7"/>
  <c r="CI36" i="7"/>
  <c r="CA37" i="7"/>
  <c r="CI37" i="7"/>
  <c r="CA38" i="7"/>
  <c r="CI38" i="7"/>
  <c r="CB33" i="7"/>
  <c r="CJ33" i="7"/>
  <c r="BH34" i="7"/>
  <c r="BP34" i="7"/>
  <c r="BH35" i="7"/>
  <c r="BP35" i="7"/>
  <c r="BH36" i="7"/>
  <c r="BP36" i="7"/>
  <c r="BH37" i="7"/>
  <c r="BP37" i="7"/>
  <c r="BH38" i="7"/>
  <c r="BP38" i="7"/>
  <c r="BI33" i="7"/>
  <c r="BQ33" i="7"/>
  <c r="AO34" i="7"/>
  <c r="AW34" i="7"/>
  <c r="AO35" i="7"/>
  <c r="AW35" i="7"/>
  <c r="AO36" i="7"/>
  <c r="AW36" i="7"/>
  <c r="AO37" i="7"/>
  <c r="AW37" i="7"/>
  <c r="AO38" i="7"/>
  <c r="AW38" i="7"/>
  <c r="AP33" i="7"/>
  <c r="AX33" i="7"/>
  <c r="V34" i="7"/>
  <c r="AD34" i="7"/>
  <c r="V35" i="7"/>
  <c r="E15" i="5" s="1"/>
  <c r="AD35" i="7"/>
  <c r="E23" i="5" s="1"/>
  <c r="V36" i="7"/>
  <c r="AD36" i="7"/>
  <c r="V37" i="7"/>
  <c r="AD37" i="7"/>
  <c r="V38" i="7"/>
  <c r="AD38" i="7"/>
  <c r="W33" i="7"/>
  <c r="AE33" i="7"/>
  <c r="C34" i="7"/>
  <c r="K34" i="7"/>
  <c r="C35" i="7"/>
  <c r="D15" i="5" s="1"/>
  <c r="K35" i="7"/>
  <c r="D23" i="5" s="1"/>
  <c r="C36" i="7"/>
  <c r="K36" i="7"/>
  <c r="C37" i="7"/>
  <c r="K37" i="7"/>
  <c r="C38" i="7"/>
  <c r="K38" i="7"/>
  <c r="D33" i="7"/>
  <c r="L33" i="7"/>
  <c r="CH35" i="7"/>
  <c r="CH37" i="7"/>
  <c r="CI33" i="7"/>
  <c r="BO36" i="7"/>
  <c r="BO38" i="7"/>
  <c r="BD35" i="7"/>
  <c r="BD37" i="7"/>
  <c r="AC34" i="7"/>
  <c r="AC37" i="7"/>
  <c r="R34" i="7"/>
  <c r="J36" i="7"/>
  <c r="K33" i="7"/>
  <c r="CB34" i="7"/>
  <c r="CJ34" i="7"/>
  <c r="CB35" i="7"/>
  <c r="CJ35" i="7"/>
  <c r="CB36" i="7"/>
  <c r="CJ36" i="7"/>
  <c r="CB37" i="7"/>
  <c r="CJ37" i="7"/>
  <c r="CB38" i="7"/>
  <c r="CJ38" i="7"/>
  <c r="CC33" i="7"/>
  <c r="CK33" i="7"/>
  <c r="BI34" i="7"/>
  <c r="BQ34" i="7"/>
  <c r="BI35" i="7"/>
  <c r="BQ35" i="7"/>
  <c r="BI36" i="7"/>
  <c r="BQ36" i="7"/>
  <c r="BI37" i="7"/>
  <c r="BQ37" i="7"/>
  <c r="BI38" i="7"/>
  <c r="BQ38" i="7"/>
  <c r="BJ33" i="7"/>
  <c r="BR33" i="7"/>
  <c r="AP34" i="7"/>
  <c r="AX34" i="7"/>
  <c r="AP35" i="7"/>
  <c r="AX35" i="7"/>
  <c r="AP36" i="7"/>
  <c r="AX36" i="7"/>
  <c r="AP37" i="7"/>
  <c r="AX37" i="7"/>
  <c r="AP38" i="7"/>
  <c r="AX38" i="7"/>
  <c r="AQ33" i="7"/>
  <c r="AY33" i="7"/>
  <c r="W34" i="7"/>
  <c r="AE34" i="7"/>
  <c r="W35" i="7"/>
  <c r="E16" i="5" s="1"/>
  <c r="AE35" i="7"/>
  <c r="E24" i="5" s="1"/>
  <c r="W36" i="7"/>
  <c r="AE36" i="7"/>
  <c r="W37" i="7"/>
  <c r="AE37" i="7"/>
  <c r="W38" i="7"/>
  <c r="AE38" i="7"/>
  <c r="X33" i="7"/>
  <c r="AF33" i="7"/>
  <c r="D34" i="7"/>
  <c r="L34" i="7"/>
  <c r="D35" i="7"/>
  <c r="D16" i="5" s="1"/>
  <c r="L35" i="7"/>
  <c r="D24" i="5" s="1"/>
  <c r="D36" i="7"/>
  <c r="L36" i="7"/>
  <c r="D37" i="7"/>
  <c r="L37" i="7"/>
  <c r="D38" i="7"/>
  <c r="L38" i="7"/>
  <c r="E33" i="7"/>
  <c r="M33" i="7"/>
  <c r="O33" i="7"/>
  <c r="BP33" i="7"/>
  <c r="AO33" i="7"/>
  <c r="AD33" i="7"/>
  <c r="J37" i="7"/>
  <c r="CC34" i="7"/>
  <c r="CK34" i="7"/>
  <c r="CC35" i="7"/>
  <c r="CK35" i="7"/>
  <c r="CC36" i="7"/>
  <c r="CK36" i="7"/>
  <c r="CC37" i="7"/>
  <c r="CK37" i="7"/>
  <c r="CC38" i="7"/>
  <c r="CK38" i="7"/>
  <c r="CD33" i="7"/>
  <c r="CL33" i="7"/>
  <c r="BJ34" i="7"/>
  <c r="BR34" i="7"/>
  <c r="BJ35" i="7"/>
  <c r="BR35" i="7"/>
  <c r="BJ36" i="7"/>
  <c r="BR36" i="7"/>
  <c r="BJ37" i="7"/>
  <c r="BR37" i="7"/>
  <c r="BJ38" i="7"/>
  <c r="BR38" i="7"/>
  <c r="BK33" i="7"/>
  <c r="BS33" i="7"/>
  <c r="AQ34" i="7"/>
  <c r="AY34" i="7"/>
  <c r="AQ35" i="7"/>
  <c r="AY35" i="7"/>
  <c r="AQ36" i="7"/>
  <c r="AY36" i="7"/>
  <c r="AQ37" i="7"/>
  <c r="AY37" i="7"/>
  <c r="AQ38" i="7"/>
  <c r="AY38" i="7"/>
  <c r="AR33" i="7"/>
  <c r="AZ33" i="7"/>
  <c r="X34" i="7"/>
  <c r="AF34" i="7"/>
  <c r="X35" i="7"/>
  <c r="E17" i="5" s="1"/>
  <c r="AF35" i="7"/>
  <c r="E25" i="5" s="1"/>
  <c r="X36" i="7"/>
  <c r="AF36" i="7"/>
  <c r="X37" i="7"/>
  <c r="AF37" i="7"/>
  <c r="X38" i="7"/>
  <c r="AF38" i="7"/>
  <c r="Y33" i="7"/>
  <c r="AG33" i="7"/>
  <c r="E34" i="7"/>
  <c r="M34" i="7"/>
  <c r="E35" i="7"/>
  <c r="D17" i="5" s="1"/>
  <c r="M35" i="7"/>
  <c r="D25" i="5" s="1"/>
  <c r="E36" i="7"/>
  <c r="M36" i="7"/>
  <c r="E37" i="7"/>
  <c r="M37" i="7"/>
  <c r="E38" i="7"/>
  <c r="M38" i="7"/>
  <c r="F33" i="7"/>
  <c r="N33" i="7"/>
  <c r="N38" i="7"/>
  <c r="CH34" i="7"/>
  <c r="BW35" i="7"/>
  <c r="BH33" i="7"/>
  <c r="AV37" i="7"/>
  <c r="AC35" i="7"/>
  <c r="E22" i="5" s="1"/>
  <c r="AK38" i="7"/>
  <c r="R35" i="7"/>
  <c r="D30" i="5" s="1"/>
  <c r="C33" i="7"/>
  <c r="CD34" i="7"/>
  <c r="CL34" i="7"/>
  <c r="CD35" i="7"/>
  <c r="CL35" i="7"/>
  <c r="CD36" i="7"/>
  <c r="CL36" i="7"/>
  <c r="CD37" i="7"/>
  <c r="CL37" i="7"/>
  <c r="CD38" i="7"/>
  <c r="CL38" i="7"/>
  <c r="CE33" i="7"/>
  <c r="CM33" i="7"/>
  <c r="BK34" i="7"/>
  <c r="BS34" i="7"/>
  <c r="BK35" i="7"/>
  <c r="BS35" i="7"/>
  <c r="BK36" i="7"/>
  <c r="BS36" i="7"/>
  <c r="BK37" i="7"/>
  <c r="BS37" i="7"/>
  <c r="BK38" i="7"/>
  <c r="BS38" i="7"/>
  <c r="BL33" i="7"/>
  <c r="BT33" i="7"/>
  <c r="AR34" i="7"/>
  <c r="AZ34" i="7"/>
  <c r="AR35" i="7"/>
  <c r="AZ35" i="7"/>
  <c r="AR36" i="7"/>
  <c r="AZ36" i="7"/>
  <c r="AR37" i="7"/>
  <c r="AZ37" i="7"/>
  <c r="AR38" i="7"/>
  <c r="AZ38" i="7"/>
  <c r="AS33" i="7"/>
  <c r="BA33" i="7"/>
  <c r="Y34" i="7"/>
  <c r="AG34" i="7"/>
  <c r="Y35" i="7"/>
  <c r="E18" i="5" s="1"/>
  <c r="AG35" i="7"/>
  <c r="E26" i="5" s="1"/>
  <c r="Y36" i="7"/>
  <c r="AG36" i="7"/>
  <c r="Y37" i="7"/>
  <c r="AG37" i="7"/>
  <c r="Y38" i="7"/>
  <c r="AG38" i="7"/>
  <c r="Z33" i="7"/>
  <c r="AH33" i="7"/>
  <c r="F34" i="7"/>
  <c r="N34" i="7"/>
  <c r="F35" i="7"/>
  <c r="D18" i="5" s="1"/>
  <c r="N35" i="7"/>
  <c r="D26" i="5" s="1"/>
  <c r="F36" i="7"/>
  <c r="N36" i="7"/>
  <c r="F37" i="7"/>
  <c r="N37" i="7"/>
  <c r="F38" i="7"/>
  <c r="G33" i="7"/>
  <c r="CP34" i="7"/>
  <c r="CH38" i="7"/>
  <c r="BW34" i="7"/>
  <c r="BW37" i="7"/>
  <c r="AV35" i="7"/>
  <c r="BD38" i="7"/>
  <c r="AK36" i="7"/>
  <c r="V33" i="7"/>
  <c r="R36" i="7"/>
  <c r="CE34" i="7"/>
  <c r="CM34" i="7"/>
  <c r="CE35" i="7"/>
  <c r="CM35" i="7"/>
  <c r="CE36" i="7"/>
  <c r="CM36" i="7"/>
  <c r="CE37" i="7"/>
  <c r="CM37" i="7"/>
  <c r="CE38" i="7"/>
  <c r="CM38" i="7"/>
  <c r="CF33" i="7"/>
  <c r="CN33" i="7"/>
  <c r="BL34" i="7"/>
  <c r="BT34" i="7"/>
  <c r="BL35" i="7"/>
  <c r="BT35" i="7"/>
  <c r="BL36" i="7"/>
  <c r="BT36" i="7"/>
  <c r="BL37" i="7"/>
  <c r="BT37" i="7"/>
  <c r="BL38" i="7"/>
  <c r="BT38" i="7"/>
  <c r="BM33" i="7"/>
  <c r="BU33" i="7"/>
  <c r="AS34" i="7"/>
  <c r="BA34" i="7"/>
  <c r="AS35" i="7"/>
  <c r="BA35" i="7"/>
  <c r="AS36" i="7"/>
  <c r="BA36" i="7"/>
  <c r="AS37" i="7"/>
  <c r="BA37" i="7"/>
  <c r="AS38" i="7"/>
  <c r="BA38" i="7"/>
  <c r="AT33" i="7"/>
  <c r="BB33" i="7"/>
  <c r="Z34" i="7"/>
  <c r="AH34" i="7"/>
  <c r="Z35" i="7"/>
  <c r="E19" i="5" s="1"/>
  <c r="AH35" i="7"/>
  <c r="E27" i="5" s="1"/>
  <c r="Z36" i="7"/>
  <c r="AH36" i="7"/>
  <c r="Z37" i="7"/>
  <c r="AH37" i="7"/>
  <c r="Z38" i="7"/>
  <c r="AH38" i="7"/>
  <c r="AA33" i="7"/>
  <c r="AI33" i="7"/>
  <c r="G34" i="7"/>
  <c r="O34" i="7"/>
  <c r="G35" i="7"/>
  <c r="D19" i="5" s="1"/>
  <c r="O35" i="7"/>
  <c r="D27" i="5" s="1"/>
  <c r="G36" i="7"/>
  <c r="O36" i="7"/>
  <c r="G37" i="7"/>
  <c r="O37" i="7"/>
  <c r="G38" i="7"/>
  <c r="O38" i="7"/>
  <c r="H33" i="7"/>
  <c r="P33" i="7"/>
  <c r="CP35" i="7"/>
  <c r="CP37" i="7"/>
  <c r="BO34" i="7"/>
  <c r="BW36" i="7"/>
  <c r="BD34" i="7"/>
  <c r="AV38" i="7"/>
  <c r="AC36" i="7"/>
  <c r="J34" i="7"/>
  <c r="J38" i="7"/>
  <c r="CF34" i="7"/>
  <c r="CN34" i="7"/>
  <c r="CF35" i="7"/>
  <c r="CN35" i="7"/>
  <c r="CF36" i="7"/>
  <c r="CN36" i="7"/>
  <c r="CF37" i="7"/>
  <c r="CN37" i="7"/>
  <c r="CF38" i="7"/>
  <c r="CN38" i="7"/>
  <c r="CG33" i="7"/>
  <c r="CO33" i="7"/>
  <c r="BM34" i="7"/>
  <c r="BU34" i="7"/>
  <c r="BM35" i="7"/>
  <c r="BU35" i="7"/>
  <c r="BM36" i="7"/>
  <c r="BU36" i="7"/>
  <c r="BM37" i="7"/>
  <c r="BU37" i="7"/>
  <c r="BM38" i="7"/>
  <c r="BU38" i="7"/>
  <c r="BN33" i="7"/>
  <c r="BV33" i="7"/>
  <c r="AT34" i="7"/>
  <c r="BB34" i="7"/>
  <c r="AT35" i="7"/>
  <c r="BB35" i="7"/>
  <c r="AT36" i="7"/>
  <c r="BB36" i="7"/>
  <c r="AT37" i="7"/>
  <c r="BB37" i="7"/>
  <c r="AT38" i="7"/>
  <c r="BB38" i="7"/>
  <c r="AU33" i="7"/>
  <c r="BC33" i="7"/>
  <c r="AA34" i="7"/>
  <c r="AI34" i="7"/>
  <c r="AA35" i="7"/>
  <c r="E20" i="5" s="1"/>
  <c r="AI35" i="7"/>
  <c r="E28" i="5" s="1"/>
  <c r="AA36" i="7"/>
  <c r="AI36" i="7"/>
  <c r="AA37" i="7"/>
  <c r="AI37" i="7"/>
  <c r="AA38" i="7"/>
  <c r="AI38" i="7"/>
  <c r="AB33" i="7"/>
  <c r="AJ33" i="7"/>
  <c r="H34" i="7"/>
  <c r="P34" i="7"/>
  <c r="H35" i="7"/>
  <c r="D20" i="5" s="1"/>
  <c r="P35" i="7"/>
  <c r="D28" i="5" s="1"/>
  <c r="H36" i="7"/>
  <c r="P36" i="7"/>
  <c r="H37" i="7"/>
  <c r="P37" i="7"/>
  <c r="H38" i="7"/>
  <c r="P38" i="7"/>
  <c r="I33" i="7"/>
  <c r="Q33" i="7"/>
  <c r="CP36" i="7"/>
  <c r="CA33" i="7"/>
  <c r="BW38" i="7"/>
  <c r="BD36" i="7"/>
  <c r="AK34" i="7"/>
  <c r="AC38" i="7"/>
  <c r="R37" i="7"/>
  <c r="CG34" i="7"/>
  <c r="CO34" i="7"/>
  <c r="CG35" i="7"/>
  <c r="CO35" i="7"/>
  <c r="CG36" i="7"/>
  <c r="CO36" i="7"/>
  <c r="CG37" i="7"/>
  <c r="CO37" i="7"/>
  <c r="CG38" i="7"/>
  <c r="CO38" i="7"/>
  <c r="CH33" i="7"/>
  <c r="CP33" i="7"/>
  <c r="BN34" i="7"/>
  <c r="BV34" i="7"/>
  <c r="BN35" i="7"/>
  <c r="BV35" i="7"/>
  <c r="BN36" i="7"/>
  <c r="BV36" i="7"/>
  <c r="BN37" i="7"/>
  <c r="BV37" i="7"/>
  <c r="BN38" i="7"/>
  <c r="BV38" i="7"/>
  <c r="BO33" i="7"/>
  <c r="BW33" i="7"/>
  <c r="AU34" i="7"/>
  <c r="BC34" i="7"/>
  <c r="AU35" i="7"/>
  <c r="BC35" i="7"/>
  <c r="AU36" i="7"/>
  <c r="BC36" i="7"/>
  <c r="AU37" i="7"/>
  <c r="BC37" i="7"/>
  <c r="AU38" i="7"/>
  <c r="BC38" i="7"/>
  <c r="AV33" i="7"/>
  <c r="BD33" i="7"/>
  <c r="AB34" i="7"/>
  <c r="AJ34" i="7"/>
  <c r="AB35" i="7"/>
  <c r="E21" i="5" s="1"/>
  <c r="AJ35" i="7"/>
  <c r="E29" i="5" s="1"/>
  <c r="AB36" i="7"/>
  <c r="AJ36" i="7"/>
  <c r="AB37" i="7"/>
  <c r="AJ37" i="7"/>
  <c r="AB38" i="7"/>
  <c r="AJ38" i="7"/>
  <c r="AC33" i="7"/>
  <c r="AK33" i="7"/>
  <c r="I34" i="7"/>
  <c r="Q34" i="7"/>
  <c r="I35" i="7"/>
  <c r="D21" i="5" s="1"/>
  <c r="Q35" i="7"/>
  <c r="D29" i="5" s="1"/>
  <c r="I36" i="7"/>
  <c r="Q36" i="7"/>
  <c r="I37" i="7"/>
  <c r="Q37" i="7"/>
  <c r="I38" i="7"/>
  <c r="Q38" i="7"/>
  <c r="J33" i="7"/>
  <c r="R33" i="7"/>
  <c r="CH36" i="7"/>
  <c r="CP38" i="7"/>
  <c r="BO35" i="7"/>
  <c r="BO37" i="7"/>
  <c r="AV34" i="7"/>
  <c r="AV36" i="7"/>
  <c r="AW33" i="7"/>
  <c r="AK35" i="7"/>
  <c r="E30" i="5" s="1"/>
  <c r="AK37" i="7"/>
  <c r="J35" i="7"/>
  <c r="D22" i="5" s="1"/>
  <c r="R38" i="7"/>
  <c r="O23" i="7"/>
  <c r="O27" i="7"/>
  <c r="O24" i="7"/>
  <c r="O28" i="7"/>
  <c r="O26" i="7"/>
  <c r="O25" i="7"/>
  <c r="E26" i="7"/>
  <c r="E23" i="7"/>
  <c r="E27" i="7"/>
  <c r="E25" i="7"/>
  <c r="E24" i="7"/>
  <c r="E28" i="7"/>
  <c r="H25" i="7"/>
  <c r="H27" i="7"/>
  <c r="H26" i="7"/>
  <c r="H23" i="7"/>
  <c r="H24" i="7"/>
  <c r="H28" i="7"/>
  <c r="Q23" i="7"/>
  <c r="Q27" i="7"/>
  <c r="Q24" i="7"/>
  <c r="Q28" i="7"/>
  <c r="Q25" i="7"/>
  <c r="Q26" i="7"/>
  <c r="AB25" i="7"/>
  <c r="AB23" i="7"/>
  <c r="AB26" i="7"/>
  <c r="AB27" i="7"/>
  <c r="AB24" i="7"/>
  <c r="AB28" i="7"/>
  <c r="N25" i="7"/>
  <c r="N27" i="7"/>
  <c r="N26" i="7"/>
  <c r="N23" i="7"/>
  <c r="N24" i="7"/>
  <c r="N28" i="7"/>
  <c r="AC23" i="7"/>
  <c r="AC27" i="7"/>
  <c r="AC25" i="7"/>
  <c r="AC24" i="7"/>
  <c r="AC28" i="7"/>
  <c r="AC26" i="7"/>
  <c r="M25" i="7"/>
  <c r="M23" i="7"/>
  <c r="M27" i="7"/>
  <c r="M26" i="7"/>
  <c r="M24" i="7"/>
  <c r="M28" i="7"/>
  <c r="P25" i="7"/>
  <c r="P26" i="7"/>
  <c r="P24" i="7"/>
  <c r="P27" i="7"/>
  <c r="P28" i="7"/>
  <c r="P23" i="7"/>
  <c r="AJ25" i="7"/>
  <c r="AJ26" i="7"/>
  <c r="AJ24" i="7"/>
  <c r="AJ28" i="7"/>
  <c r="AJ23" i="7"/>
  <c r="AJ27" i="7"/>
  <c r="AK23" i="7"/>
  <c r="AK27" i="7"/>
  <c r="AK24" i="7"/>
  <c r="AK28" i="7"/>
  <c r="AK26" i="7"/>
  <c r="AK25" i="7"/>
  <c r="V24" i="7"/>
  <c r="V28" i="7"/>
  <c r="V25" i="7"/>
  <c r="V27" i="7"/>
  <c r="V26" i="7"/>
  <c r="V23" i="7"/>
  <c r="AG24" i="7"/>
  <c r="AG28" i="7"/>
  <c r="AG25" i="7"/>
  <c r="AG26" i="7"/>
  <c r="AG23" i="7"/>
  <c r="AG27" i="7"/>
  <c r="AF24" i="7"/>
  <c r="AF28" i="7"/>
  <c r="AF26" i="7"/>
  <c r="AF25" i="7"/>
  <c r="AF23" i="7"/>
  <c r="AF27" i="7"/>
  <c r="X25" i="7"/>
  <c r="X26" i="7"/>
  <c r="X24" i="7"/>
  <c r="X28" i="7"/>
  <c r="X27" i="7"/>
  <c r="X23" i="7"/>
  <c r="AD26" i="7"/>
  <c r="AD23" i="7"/>
  <c r="AD24" i="7"/>
  <c r="AD25" i="7"/>
  <c r="AD27" i="7"/>
  <c r="AD28" i="7"/>
  <c r="F26" i="7"/>
  <c r="F23" i="7"/>
  <c r="F27" i="7"/>
  <c r="F25" i="7"/>
  <c r="F24" i="7"/>
  <c r="F28" i="7"/>
  <c r="AA23" i="7"/>
  <c r="AA27" i="7"/>
  <c r="AA24" i="7"/>
  <c r="AA28" i="7"/>
  <c r="AA25" i="7"/>
  <c r="AA26" i="7"/>
  <c r="W25" i="7"/>
  <c r="W26" i="7"/>
  <c r="W24" i="7"/>
  <c r="W28" i="7"/>
  <c r="W23" i="7"/>
  <c r="W27" i="7"/>
  <c r="Z26" i="7"/>
  <c r="Z28" i="7"/>
  <c r="Z23" i="7"/>
  <c r="Z27" i="7"/>
  <c r="Z24" i="7"/>
  <c r="Z25" i="7"/>
  <c r="AI23" i="7"/>
  <c r="AI27" i="7"/>
  <c r="AI24" i="7"/>
  <c r="AI28" i="7"/>
  <c r="AI26" i="7"/>
  <c r="AI25" i="7"/>
  <c r="J25" i="7"/>
  <c r="J26" i="7"/>
  <c r="J27" i="7"/>
  <c r="J23" i="7"/>
  <c r="J24" i="7"/>
  <c r="J28" i="7"/>
  <c r="C27" i="7"/>
  <c r="C25" i="7"/>
  <c r="C26" i="7"/>
  <c r="C28" i="7"/>
  <c r="C23" i="7"/>
  <c r="C24" i="7"/>
  <c r="G23" i="7"/>
  <c r="G27" i="7"/>
  <c r="G24" i="7"/>
  <c r="G28" i="7"/>
  <c r="G25" i="7"/>
  <c r="G26" i="7"/>
  <c r="AE24" i="7"/>
  <c r="AE28" i="7"/>
  <c r="AE25" i="7"/>
  <c r="AE26" i="7"/>
  <c r="AE23" i="7"/>
  <c r="AE27" i="7"/>
  <c r="AH26" i="7"/>
  <c r="AH23" i="7"/>
  <c r="AH27" i="7"/>
  <c r="AH25" i="7"/>
  <c r="AH24" i="7"/>
  <c r="AH28" i="7"/>
  <c r="R25" i="7"/>
  <c r="R26" i="7"/>
  <c r="R23" i="7"/>
  <c r="R27" i="7"/>
  <c r="R28" i="7"/>
  <c r="R24" i="7"/>
  <c r="K26" i="7"/>
  <c r="K23" i="7"/>
  <c r="K25" i="7"/>
  <c r="K27" i="7"/>
  <c r="K24" i="7"/>
  <c r="K28" i="7"/>
  <c r="D26" i="7"/>
  <c r="D24" i="7"/>
  <c r="D23" i="7"/>
  <c r="D27" i="7"/>
  <c r="D28" i="7"/>
  <c r="D25" i="7"/>
  <c r="L26" i="7"/>
  <c r="L23" i="7"/>
  <c r="L27" i="7"/>
  <c r="L25" i="7"/>
  <c r="L24" i="7"/>
  <c r="L28" i="7"/>
  <c r="I23" i="7"/>
  <c r="I27" i="7"/>
  <c r="I24" i="7"/>
  <c r="I28" i="7"/>
  <c r="I25" i="7"/>
  <c r="I26" i="7"/>
  <c r="Y25" i="7"/>
  <c r="Y26" i="7"/>
  <c r="Y24" i="7"/>
  <c r="Y28" i="7"/>
  <c r="Y23" i="7"/>
  <c r="Y27" i="7"/>
  <c r="AQ25" i="6"/>
  <c r="AY25" i="6"/>
  <c r="AP32" i="9"/>
  <c r="AX32" i="9"/>
  <c r="AP33" i="9"/>
  <c r="AP43" i="9" s="1"/>
  <c r="AX33" i="9"/>
  <c r="AX43" i="9" s="1"/>
  <c r="AP34" i="9"/>
  <c r="AX34" i="9"/>
  <c r="AP35" i="9"/>
  <c r="AX35" i="9"/>
  <c r="AP36" i="9"/>
  <c r="AX36" i="9"/>
  <c r="AQ31" i="9"/>
  <c r="AY31" i="9"/>
  <c r="W32" i="9"/>
  <c r="AE32" i="9"/>
  <c r="W33" i="9"/>
  <c r="AE33" i="9"/>
  <c r="W34" i="9"/>
  <c r="AE34" i="9"/>
  <c r="W35" i="9"/>
  <c r="AE35" i="9"/>
  <c r="W36" i="9"/>
  <c r="AE36" i="9"/>
  <c r="X31" i="9"/>
  <c r="AF31" i="9"/>
  <c r="I32" i="9"/>
  <c r="Q32" i="9"/>
  <c r="I33" i="9"/>
  <c r="I43" i="9" s="1"/>
  <c r="Q33" i="9"/>
  <c r="Q43" i="9" s="1"/>
  <c r="I34" i="9"/>
  <c r="Q34" i="9"/>
  <c r="I35" i="9"/>
  <c r="Q35" i="9"/>
  <c r="I36" i="9"/>
  <c r="Q36" i="9"/>
  <c r="J31" i="9"/>
  <c r="R31" i="9"/>
  <c r="D35" i="9"/>
  <c r="P35" i="9"/>
  <c r="AQ32" i="9"/>
  <c r="AY32" i="9"/>
  <c r="AQ33" i="9"/>
  <c r="AY33" i="9"/>
  <c r="AQ34" i="9"/>
  <c r="AY34" i="9"/>
  <c r="AQ35" i="9"/>
  <c r="AY35" i="9"/>
  <c r="AQ36" i="9"/>
  <c r="AY36" i="9"/>
  <c r="AR31" i="9"/>
  <c r="AZ31" i="9"/>
  <c r="X32" i="9"/>
  <c r="AF32" i="9"/>
  <c r="X33" i="9"/>
  <c r="X43" i="9" s="1"/>
  <c r="AF33" i="9"/>
  <c r="AF43" i="9" s="1"/>
  <c r="X34" i="9"/>
  <c r="AF34" i="9"/>
  <c r="X35" i="9"/>
  <c r="AF35" i="9"/>
  <c r="X36" i="9"/>
  <c r="AF36" i="9"/>
  <c r="Y31" i="9"/>
  <c r="AG31" i="9"/>
  <c r="J32" i="9"/>
  <c r="R32" i="9"/>
  <c r="J33" i="9"/>
  <c r="J43" i="9" s="1"/>
  <c r="R33" i="9"/>
  <c r="R43" i="9" s="1"/>
  <c r="J34" i="9"/>
  <c r="R34" i="9"/>
  <c r="J35" i="9"/>
  <c r="R35" i="9"/>
  <c r="J36" i="9"/>
  <c r="R36" i="9"/>
  <c r="K31" i="9"/>
  <c r="C31" i="9"/>
  <c r="AH36" i="9"/>
  <c r="L33" i="9"/>
  <c r="L43" i="9" s="1"/>
  <c r="L36" i="9"/>
  <c r="P34" i="9"/>
  <c r="AR32" i="9"/>
  <c r="AZ32" i="9"/>
  <c r="AR33" i="9"/>
  <c r="AZ33" i="9"/>
  <c r="AR34" i="9"/>
  <c r="AZ34" i="9"/>
  <c r="AR35" i="9"/>
  <c r="AZ35" i="9"/>
  <c r="AR36" i="9"/>
  <c r="AZ36" i="9"/>
  <c r="AS31" i="9"/>
  <c r="BA31" i="9"/>
  <c r="Y32" i="9"/>
  <c r="AG32" i="9"/>
  <c r="Y33" i="9"/>
  <c r="AG33" i="9"/>
  <c r="Y34" i="9"/>
  <c r="AG34" i="9"/>
  <c r="Y35" i="9"/>
  <c r="AG35" i="9"/>
  <c r="Y36" i="9"/>
  <c r="AG36" i="9"/>
  <c r="Z31" i="9"/>
  <c r="AH31" i="9"/>
  <c r="C32" i="9"/>
  <c r="K32" i="9"/>
  <c r="C33" i="9"/>
  <c r="K33" i="9"/>
  <c r="K43" i="9" s="1"/>
  <c r="C34" i="9"/>
  <c r="K34" i="9"/>
  <c r="C35" i="9"/>
  <c r="K35" i="9"/>
  <c r="C36" i="9"/>
  <c r="K36" i="9"/>
  <c r="D31" i="9"/>
  <c r="L31" i="9"/>
  <c r="Z34" i="9"/>
  <c r="AH35" i="9"/>
  <c r="AA31" i="9"/>
  <c r="D32" i="9"/>
  <c r="D33" i="9"/>
  <c r="D43" i="9" s="1"/>
  <c r="L34" i="9"/>
  <c r="D36" i="9"/>
  <c r="M31" i="9"/>
  <c r="H34" i="9"/>
  <c r="AS32" i="9"/>
  <c r="BA32" i="9"/>
  <c r="AS33" i="9"/>
  <c r="BA33" i="9"/>
  <c r="AS34" i="9"/>
  <c r="BA34" i="9"/>
  <c r="AS35" i="9"/>
  <c r="BA35" i="9"/>
  <c r="AS36" i="9"/>
  <c r="BA36" i="9"/>
  <c r="AT31" i="9"/>
  <c r="BB31" i="9"/>
  <c r="Z32" i="9"/>
  <c r="AH32" i="9"/>
  <c r="Z33" i="9"/>
  <c r="AH33" i="9"/>
  <c r="AH34" i="9"/>
  <c r="Z35" i="9"/>
  <c r="Z36" i="9"/>
  <c r="AI31" i="9"/>
  <c r="L32" i="9"/>
  <c r="D34" i="9"/>
  <c r="L35" i="9"/>
  <c r="E31" i="9"/>
  <c r="H36" i="9"/>
  <c r="AT32" i="9"/>
  <c r="BB32" i="9"/>
  <c r="AT33" i="9"/>
  <c r="BB33" i="9"/>
  <c r="AT34" i="9"/>
  <c r="BB34" i="9"/>
  <c r="AT35" i="9"/>
  <c r="BB35" i="9"/>
  <c r="AT36" i="9"/>
  <c r="BB36" i="9"/>
  <c r="AU31" i="9"/>
  <c r="BC31" i="9"/>
  <c r="AA32" i="9"/>
  <c r="AI32" i="9"/>
  <c r="AA33" i="9"/>
  <c r="AI33" i="9"/>
  <c r="AI43" i="9" s="1"/>
  <c r="AA34" i="9"/>
  <c r="AI34" i="9"/>
  <c r="AA35" i="9"/>
  <c r="AI35" i="9"/>
  <c r="AA36" i="9"/>
  <c r="AI36" i="9"/>
  <c r="AB31" i="9"/>
  <c r="AJ31" i="9"/>
  <c r="E32" i="9"/>
  <c r="M32" i="9"/>
  <c r="E33" i="9"/>
  <c r="E43" i="9" s="1"/>
  <c r="M33" i="9"/>
  <c r="E34" i="9"/>
  <c r="M34" i="9"/>
  <c r="E35" i="9"/>
  <c r="M35" i="9"/>
  <c r="E36" i="9"/>
  <c r="M36" i="9"/>
  <c r="F31" i="9"/>
  <c r="N31" i="9"/>
  <c r="AP31" i="9"/>
  <c r="V36" i="9"/>
  <c r="H33" i="9"/>
  <c r="H43" i="9" s="1"/>
  <c r="I31" i="9"/>
  <c r="AU32" i="9"/>
  <c r="BC32" i="9"/>
  <c r="AU33" i="9"/>
  <c r="BC33" i="9"/>
  <c r="AU34" i="9"/>
  <c r="BC34" i="9"/>
  <c r="AU35" i="9"/>
  <c r="BC35" i="9"/>
  <c r="AU36" i="9"/>
  <c r="BC36" i="9"/>
  <c r="AV31" i="9"/>
  <c r="BD31" i="9"/>
  <c r="AB32" i="9"/>
  <c r="AJ32" i="9"/>
  <c r="AB33" i="9"/>
  <c r="AB43" i="9" s="1"/>
  <c r="AJ33" i="9"/>
  <c r="AJ43" i="9" s="1"/>
  <c r="AB34" i="9"/>
  <c r="AJ34" i="9"/>
  <c r="AB35" i="9"/>
  <c r="AJ35" i="9"/>
  <c r="AB36" i="9"/>
  <c r="AJ36" i="9"/>
  <c r="AC31" i="9"/>
  <c r="AK31" i="9"/>
  <c r="F32" i="9"/>
  <c r="N32" i="9"/>
  <c r="F33" i="9"/>
  <c r="N33" i="9"/>
  <c r="F34" i="9"/>
  <c r="N34" i="9"/>
  <c r="F35" i="9"/>
  <c r="N35" i="9"/>
  <c r="F36" i="9"/>
  <c r="N36" i="9"/>
  <c r="G31" i="9"/>
  <c r="O31" i="9"/>
  <c r="AW32" i="9"/>
  <c r="AO33" i="9"/>
  <c r="AO43" i="9" s="1"/>
  <c r="AW33" i="9"/>
  <c r="AW43" i="9" s="1"/>
  <c r="AO34" i="9"/>
  <c r="AO35" i="9"/>
  <c r="AO36" i="9"/>
  <c r="AX31" i="9"/>
  <c r="V32" i="9"/>
  <c r="V33" i="9"/>
  <c r="AD34" i="9"/>
  <c r="V35" i="9"/>
  <c r="AD36" i="9"/>
  <c r="AE31" i="9"/>
  <c r="H32" i="9"/>
  <c r="H35" i="9"/>
  <c r="Q31" i="9"/>
  <c r="AV32" i="9"/>
  <c r="BD32" i="9"/>
  <c r="AV33" i="9"/>
  <c r="AV43" i="9" s="1"/>
  <c r="BD33" i="9"/>
  <c r="AV34" i="9"/>
  <c r="BD34" i="9"/>
  <c r="AV35" i="9"/>
  <c r="BD35" i="9"/>
  <c r="AV36" i="9"/>
  <c r="BD36" i="9"/>
  <c r="AW31" i="9"/>
  <c r="F21" i="8" s="1"/>
  <c r="AO31" i="9"/>
  <c r="F13" i="8" s="1"/>
  <c r="AC32" i="9"/>
  <c r="AK32" i="9"/>
  <c r="AC33" i="9"/>
  <c r="AK33" i="9"/>
  <c r="AC34" i="9"/>
  <c r="AK34" i="9"/>
  <c r="AC35" i="9"/>
  <c r="AK35" i="9"/>
  <c r="AC36" i="9"/>
  <c r="AK36" i="9"/>
  <c r="AD31" i="9"/>
  <c r="E21" i="8" s="1"/>
  <c r="V31" i="9"/>
  <c r="G32" i="9"/>
  <c r="O32" i="9"/>
  <c r="G33" i="9"/>
  <c r="O33" i="9"/>
  <c r="G34" i="9"/>
  <c r="O34" i="9"/>
  <c r="G35" i="9"/>
  <c r="O35" i="9"/>
  <c r="G36" i="9"/>
  <c r="O36" i="9"/>
  <c r="H31" i="9"/>
  <c r="D18" i="8" s="1"/>
  <c r="P31" i="9"/>
  <c r="AO32" i="9"/>
  <c r="AW34" i="9"/>
  <c r="AW35" i="9"/>
  <c r="AW36" i="9"/>
  <c r="AD32" i="9"/>
  <c r="AD33" i="9"/>
  <c r="V34" i="9"/>
  <c r="AD35" i="9"/>
  <c r="W31" i="9"/>
  <c r="P32" i="9"/>
  <c r="P33" i="9"/>
  <c r="P36" i="9"/>
  <c r="I25" i="6"/>
  <c r="Q25" i="6"/>
  <c r="AJ25" i="6"/>
  <c r="V26" i="6"/>
  <c r="AD26" i="6"/>
  <c r="AO23" i="7"/>
  <c r="AS23" i="7"/>
  <c r="AW23" i="7"/>
  <c r="BA23" i="7"/>
  <c r="BH23" i="7"/>
  <c r="BL23" i="7"/>
  <c r="BP23" i="7"/>
  <c r="BT23" i="7"/>
  <c r="CA23" i="7"/>
  <c r="CE23" i="7"/>
  <c r="CI23" i="7"/>
  <c r="CM23" i="7"/>
  <c r="AO24" i="7"/>
  <c r="AS24" i="7"/>
  <c r="AW24" i="7"/>
  <c r="BA24" i="7"/>
  <c r="BH24" i="7"/>
  <c r="BL24" i="7"/>
  <c r="BP24" i="7"/>
  <c r="BT24" i="7"/>
  <c r="CA24" i="7"/>
  <c r="CE24" i="7"/>
  <c r="CI24" i="7"/>
  <c r="CM24" i="7"/>
  <c r="AO25" i="7"/>
  <c r="AS25" i="7"/>
  <c r="AW25" i="7"/>
  <c r="BA25" i="7"/>
  <c r="BH25" i="7"/>
  <c r="BL25" i="7"/>
  <c r="BP25" i="7"/>
  <c r="BT25" i="7"/>
  <c r="CA25" i="7"/>
  <c r="CE25" i="7"/>
  <c r="CI25" i="7"/>
  <c r="CM25" i="7"/>
  <c r="AO26" i="7"/>
  <c r="AS26" i="7"/>
  <c r="AW26" i="7"/>
  <c r="BA26" i="7"/>
  <c r="BH26" i="7"/>
  <c r="BL26" i="7"/>
  <c r="BP26" i="7"/>
  <c r="BT26" i="7"/>
  <c r="CA26" i="7"/>
  <c r="CE26" i="7"/>
  <c r="CI26" i="7"/>
  <c r="CM26" i="7"/>
  <c r="AO27" i="7"/>
  <c r="AS27" i="7"/>
  <c r="AW27" i="7"/>
  <c r="BA27" i="7"/>
  <c r="BH27" i="7"/>
  <c r="BL27" i="7"/>
  <c r="BP27" i="7"/>
  <c r="BT27" i="7"/>
  <c r="CA27" i="7"/>
  <c r="CE27" i="7"/>
  <c r="CI27" i="7"/>
  <c r="CM27" i="7"/>
  <c r="AO28" i="7"/>
  <c r="AS28" i="7"/>
  <c r="AW28" i="7"/>
  <c r="BA28" i="7"/>
  <c r="BH28" i="7"/>
  <c r="BL28" i="7"/>
  <c r="BP28" i="7"/>
  <c r="BT28" i="7"/>
  <c r="CA28" i="7"/>
  <c r="CE28" i="7"/>
  <c r="CI28" i="7"/>
  <c r="CM28" i="7"/>
  <c r="AP28" i="7"/>
  <c r="AP27" i="7"/>
  <c r="AP26" i="7"/>
  <c r="AP25" i="7"/>
  <c r="AP24" i="7"/>
  <c r="AP23" i="7"/>
  <c r="AR28" i="7"/>
  <c r="AR27" i="7"/>
  <c r="AR26" i="7"/>
  <c r="AR25" i="7"/>
  <c r="AR24" i="7"/>
  <c r="AR23" i="7"/>
  <c r="AT28" i="7"/>
  <c r="AT27" i="7"/>
  <c r="AT26" i="7"/>
  <c r="AT25" i="7"/>
  <c r="AT24" i="7"/>
  <c r="AT23" i="7"/>
  <c r="AV28" i="7"/>
  <c r="AV27" i="7"/>
  <c r="AV26" i="7"/>
  <c r="AV25" i="7"/>
  <c r="AV24" i="7"/>
  <c r="AV23" i="7"/>
  <c r="AX28" i="7"/>
  <c r="AX27" i="7"/>
  <c r="AX26" i="7"/>
  <c r="AX25" i="7"/>
  <c r="AX24" i="7"/>
  <c r="AX23" i="7"/>
  <c r="AZ28" i="7"/>
  <c r="AZ27" i="7"/>
  <c r="AZ26" i="7"/>
  <c r="AZ25" i="7"/>
  <c r="AZ24" i="7"/>
  <c r="AZ23" i="7"/>
  <c r="BB28" i="7"/>
  <c r="BB27" i="7"/>
  <c r="BB26" i="7"/>
  <c r="BB25" i="7"/>
  <c r="BB24" i="7"/>
  <c r="BB23" i="7"/>
  <c r="BD28" i="7"/>
  <c r="BD27" i="7"/>
  <c r="BD26" i="7"/>
  <c r="BD25" i="7"/>
  <c r="BD24" i="7"/>
  <c r="BD23" i="7"/>
  <c r="BI28" i="7"/>
  <c r="BI27" i="7"/>
  <c r="BI26" i="7"/>
  <c r="BI25" i="7"/>
  <c r="BI24" i="7"/>
  <c r="BI23" i="7"/>
  <c r="BK28" i="7"/>
  <c r="BK27" i="7"/>
  <c r="BK26" i="7"/>
  <c r="BK25" i="7"/>
  <c r="BK24" i="7"/>
  <c r="BK23" i="7"/>
  <c r="BM28" i="7"/>
  <c r="BM27" i="7"/>
  <c r="BM26" i="7"/>
  <c r="BM25" i="7"/>
  <c r="BM24" i="7"/>
  <c r="BM23" i="7"/>
  <c r="BO28" i="7"/>
  <c r="BO27" i="7"/>
  <c r="BO26" i="7"/>
  <c r="BO25" i="7"/>
  <c r="BO24" i="7"/>
  <c r="BO23" i="7"/>
  <c r="BQ28" i="7"/>
  <c r="BQ27" i="7"/>
  <c r="BQ26" i="7"/>
  <c r="BQ25" i="7"/>
  <c r="BQ24" i="7"/>
  <c r="BQ23" i="7"/>
  <c r="BS28" i="7"/>
  <c r="BS27" i="7"/>
  <c r="BS26" i="7"/>
  <c r="BS25" i="7"/>
  <c r="BS24" i="7"/>
  <c r="BS23" i="7"/>
  <c r="BU28" i="7"/>
  <c r="BU27" i="7"/>
  <c r="BU26" i="7"/>
  <c r="BU25" i="7"/>
  <c r="BU24" i="7"/>
  <c r="BU23" i="7"/>
  <c r="BW28" i="7"/>
  <c r="BW27" i="7"/>
  <c r="BW26" i="7"/>
  <c r="BW25" i="7"/>
  <c r="BW24" i="7"/>
  <c r="BW23" i="7"/>
  <c r="CB28" i="7"/>
  <c r="CB27" i="7"/>
  <c r="CB26" i="7"/>
  <c r="CB25" i="7"/>
  <c r="CB24" i="7"/>
  <c r="CB23" i="7"/>
  <c r="CD28" i="7"/>
  <c r="CD27" i="7"/>
  <c r="CD26" i="7"/>
  <c r="CD25" i="7"/>
  <c r="CD24" i="7"/>
  <c r="CD23" i="7"/>
  <c r="CF28" i="7"/>
  <c r="CF27" i="7"/>
  <c r="CF26" i="7"/>
  <c r="CF25" i="7"/>
  <c r="CF24" i="7"/>
  <c r="CF23" i="7"/>
  <c r="CH28" i="7"/>
  <c r="CH27" i="7"/>
  <c r="CH26" i="7"/>
  <c r="CH25" i="7"/>
  <c r="CH24" i="7"/>
  <c r="CH23" i="7"/>
  <c r="CJ28" i="7"/>
  <c r="CJ27" i="7"/>
  <c r="CJ26" i="7"/>
  <c r="CJ25" i="7"/>
  <c r="CJ24" i="7"/>
  <c r="CJ23" i="7"/>
  <c r="CL28" i="7"/>
  <c r="CL27" i="7"/>
  <c r="CL26" i="7"/>
  <c r="CL25" i="7"/>
  <c r="CL24" i="7"/>
  <c r="CL23" i="7"/>
  <c r="CN28" i="7"/>
  <c r="CN27" i="7"/>
  <c r="CN26" i="7"/>
  <c r="CN25" i="7"/>
  <c r="CN24" i="7"/>
  <c r="CN23" i="7"/>
  <c r="CP28" i="7"/>
  <c r="CP27" i="7"/>
  <c r="CP26" i="7"/>
  <c r="CP25" i="7"/>
  <c r="CP24" i="7"/>
  <c r="CP23" i="7"/>
  <c r="AQ23" i="7"/>
  <c r="AU23" i="7"/>
  <c r="AY23" i="7"/>
  <c r="BC23" i="7"/>
  <c r="BJ23" i="7"/>
  <c r="BN23" i="7"/>
  <c r="BR23" i="7"/>
  <c r="BV23" i="7"/>
  <c r="CC23" i="7"/>
  <c r="CG23" i="7"/>
  <c r="CK23" i="7"/>
  <c r="CO23" i="7"/>
  <c r="AQ24" i="7"/>
  <c r="AU24" i="7"/>
  <c r="AY24" i="7"/>
  <c r="BC24" i="7"/>
  <c r="BJ24" i="7"/>
  <c r="BN24" i="7"/>
  <c r="BR24" i="7"/>
  <c r="BV24" i="7"/>
  <c r="CC24" i="7"/>
  <c r="CG24" i="7"/>
  <c r="CK24" i="7"/>
  <c r="CO24" i="7"/>
  <c r="AQ25" i="7"/>
  <c r="AU25" i="7"/>
  <c r="AY25" i="7"/>
  <c r="BC25" i="7"/>
  <c r="BJ25" i="7"/>
  <c r="BN25" i="7"/>
  <c r="BR25" i="7"/>
  <c r="BV25" i="7"/>
  <c r="CC25" i="7"/>
  <c r="CG25" i="7"/>
  <c r="CK25" i="7"/>
  <c r="CO25" i="7"/>
  <c r="AQ26" i="7"/>
  <c r="AU26" i="7"/>
  <c r="AY26" i="7"/>
  <c r="BC26" i="7"/>
  <c r="BJ26" i="7"/>
  <c r="BN26" i="7"/>
  <c r="BR26" i="7"/>
  <c r="BV26" i="7"/>
  <c r="CC26" i="7"/>
  <c r="CG26" i="7"/>
  <c r="CK26" i="7"/>
  <c r="CO26" i="7"/>
  <c r="AQ27" i="7"/>
  <c r="AU27" i="7"/>
  <c r="AY27" i="7"/>
  <c r="BC27" i="7"/>
  <c r="BJ27" i="7"/>
  <c r="BN27" i="7"/>
  <c r="BR27" i="7"/>
  <c r="BV27" i="7"/>
  <c r="CC27" i="7"/>
  <c r="CG27" i="7"/>
  <c r="CK27" i="7"/>
  <c r="CO27" i="7"/>
  <c r="AQ28" i="7"/>
  <c r="AU28" i="7"/>
  <c r="AY28" i="7"/>
  <c r="BC28" i="7"/>
  <c r="BJ28" i="7"/>
  <c r="BN28" i="7"/>
  <c r="BR28" i="7"/>
  <c r="BV28" i="7"/>
  <c r="CC28" i="7"/>
  <c r="CG28" i="7"/>
  <c r="CK28" i="7"/>
  <c r="CO28" i="7"/>
  <c r="BD22" i="6"/>
  <c r="BD24" i="6"/>
  <c r="BD26" i="6"/>
  <c r="BD21" i="6"/>
  <c r="BD23" i="6"/>
  <c r="BD25" i="6"/>
  <c r="BC22" i="6"/>
  <c r="BC24" i="6"/>
  <c r="BC26" i="6"/>
  <c r="BC21" i="6"/>
  <c r="BC23" i="6"/>
  <c r="BC25" i="6"/>
  <c r="C21" i="6"/>
  <c r="G21" i="6"/>
  <c r="K21" i="6"/>
  <c r="O21" i="6"/>
  <c r="V21" i="6"/>
  <c r="Z21" i="6"/>
  <c r="AD21" i="6"/>
  <c r="AH21" i="6"/>
  <c r="AO21" i="6"/>
  <c r="AS21" i="6"/>
  <c r="AW21" i="6"/>
  <c r="BA21" i="6"/>
  <c r="E22" i="6"/>
  <c r="I22" i="6"/>
  <c r="M22" i="6"/>
  <c r="Q22" i="6"/>
  <c r="X22" i="6"/>
  <c r="AB22" i="6"/>
  <c r="AF22" i="6"/>
  <c r="AJ22" i="6"/>
  <c r="AQ22" i="6"/>
  <c r="AU22" i="6"/>
  <c r="AY22" i="6"/>
  <c r="C23" i="6"/>
  <c r="G23" i="6"/>
  <c r="K23" i="6"/>
  <c r="O23" i="6"/>
  <c r="V23" i="6"/>
  <c r="Z23" i="6"/>
  <c r="AD23" i="6"/>
  <c r="AH23" i="6"/>
  <c r="AO23" i="6"/>
  <c r="AS23" i="6"/>
  <c r="AW23" i="6"/>
  <c r="BA23" i="6"/>
  <c r="E24" i="6"/>
  <c r="I24" i="6"/>
  <c r="M24" i="6"/>
  <c r="Q24" i="6"/>
  <c r="X24" i="6"/>
  <c r="AB24" i="6"/>
  <c r="AF24" i="6"/>
  <c r="AJ24" i="6"/>
  <c r="AQ24" i="6"/>
  <c r="AU24" i="6"/>
  <c r="AY24" i="6"/>
  <c r="C25" i="6"/>
  <c r="G25" i="6"/>
  <c r="K25" i="6"/>
  <c r="O25" i="6"/>
  <c r="V25" i="6"/>
  <c r="Z25" i="6"/>
  <c r="AD25" i="6"/>
  <c r="AH25" i="6"/>
  <c r="AO25" i="6"/>
  <c r="AS25" i="6"/>
  <c r="AW25" i="6"/>
  <c r="BA25" i="6"/>
  <c r="E26" i="6"/>
  <c r="I26" i="6"/>
  <c r="M26" i="6"/>
  <c r="Q26" i="6"/>
  <c r="X26" i="6"/>
  <c r="AB26" i="6"/>
  <c r="AF26" i="6"/>
  <c r="AJ26" i="6"/>
  <c r="AQ26" i="6"/>
  <c r="AU26" i="6"/>
  <c r="AY26" i="6"/>
  <c r="D26" i="6"/>
  <c r="D25" i="6"/>
  <c r="D24" i="6"/>
  <c r="D23" i="6"/>
  <c r="D22" i="6"/>
  <c r="D21" i="6"/>
  <c r="F26" i="6"/>
  <c r="F25" i="6"/>
  <c r="F24" i="6"/>
  <c r="F23" i="6"/>
  <c r="F22" i="6"/>
  <c r="F21" i="6"/>
  <c r="H26" i="6"/>
  <c r="H25" i="6"/>
  <c r="H24" i="6"/>
  <c r="H23" i="6"/>
  <c r="H22" i="6"/>
  <c r="H21" i="6"/>
  <c r="J26" i="6"/>
  <c r="J25" i="6"/>
  <c r="J24" i="6"/>
  <c r="J23" i="6"/>
  <c r="J22" i="6"/>
  <c r="J21" i="6"/>
  <c r="L26" i="6"/>
  <c r="L25" i="6"/>
  <c r="L24" i="6"/>
  <c r="L23" i="6"/>
  <c r="L22" i="6"/>
  <c r="L21" i="6"/>
  <c r="E21" i="6"/>
  <c r="I21" i="6"/>
  <c r="M21" i="6"/>
  <c r="Q21" i="6"/>
  <c r="X21" i="6"/>
  <c r="AB21" i="6"/>
  <c r="AF21" i="6"/>
  <c r="AJ21" i="6"/>
  <c r="AQ21" i="6"/>
  <c r="AU21" i="6"/>
  <c r="AY21" i="6"/>
  <c r="C22" i="6"/>
  <c r="G22" i="6"/>
  <c r="K22" i="6"/>
  <c r="O22" i="6"/>
  <c r="V22" i="6"/>
  <c r="Z22" i="6"/>
  <c r="AD22" i="6"/>
  <c r="AH22" i="6"/>
  <c r="AO22" i="6"/>
  <c r="AS22" i="6"/>
  <c r="AW22" i="6"/>
  <c r="BA22" i="6"/>
  <c r="E23" i="6"/>
  <c r="I23" i="6"/>
  <c r="M23" i="6"/>
  <c r="Q23" i="6"/>
  <c r="X23" i="6"/>
  <c r="AB23" i="6"/>
  <c r="AF23" i="6"/>
  <c r="AJ23" i="6"/>
  <c r="AQ23" i="6"/>
  <c r="AU23" i="6"/>
  <c r="AY23" i="6"/>
  <c r="C24" i="6"/>
  <c r="G24" i="6"/>
  <c r="K24" i="6"/>
  <c r="O24" i="6"/>
  <c r="V24" i="6"/>
  <c r="Z24" i="6"/>
  <c r="AD24" i="6"/>
  <c r="AH24" i="6"/>
  <c r="AO24" i="6"/>
  <c r="AS24" i="6"/>
  <c r="AW24" i="6"/>
  <c r="BA24" i="6"/>
  <c r="E25" i="6"/>
  <c r="M25" i="6"/>
  <c r="X25" i="6"/>
  <c r="AB25" i="6"/>
  <c r="AF25" i="6"/>
  <c r="AU25" i="6"/>
  <c r="C26" i="6"/>
  <c r="G26" i="6"/>
  <c r="K26" i="6"/>
  <c r="O26" i="6"/>
  <c r="Z26" i="6"/>
  <c r="AH26" i="6"/>
  <c r="AO26" i="6"/>
  <c r="AS26" i="6"/>
  <c r="AW26" i="6"/>
  <c r="BA26" i="6"/>
  <c r="N21" i="6"/>
  <c r="P21" i="6"/>
  <c r="R21" i="6"/>
  <c r="W21" i="6"/>
  <c r="Y21" i="6"/>
  <c r="AA21" i="6"/>
  <c r="AC21" i="6"/>
  <c r="AE21" i="6"/>
  <c r="AG21" i="6"/>
  <c r="AI21" i="6"/>
  <c r="AK21" i="6"/>
  <c r="AP21" i="6"/>
  <c r="AR21" i="6"/>
  <c r="AT21" i="6"/>
  <c r="AV21" i="6"/>
  <c r="AX21" i="6"/>
  <c r="AZ21" i="6"/>
  <c r="BB21" i="6"/>
  <c r="N22" i="6"/>
  <c r="P22" i="6"/>
  <c r="R22" i="6"/>
  <c r="W22" i="6"/>
  <c r="Y22" i="6"/>
  <c r="AA22" i="6"/>
  <c r="AC22" i="6"/>
  <c r="AE22" i="6"/>
  <c r="AG22" i="6"/>
  <c r="AI22" i="6"/>
  <c r="AK22" i="6"/>
  <c r="AP22" i="6"/>
  <c r="AR22" i="6"/>
  <c r="AT22" i="6"/>
  <c r="AV22" i="6"/>
  <c r="AX22" i="6"/>
  <c r="AZ22" i="6"/>
  <c r="BB22" i="6"/>
  <c r="N23" i="6"/>
  <c r="P23" i="6"/>
  <c r="R23" i="6"/>
  <c r="W23" i="6"/>
  <c r="Y23" i="6"/>
  <c r="AA23" i="6"/>
  <c r="AC23" i="6"/>
  <c r="AE23" i="6"/>
  <c r="AG23" i="6"/>
  <c r="AI23" i="6"/>
  <c r="AK23" i="6"/>
  <c r="AP23" i="6"/>
  <c r="AR23" i="6"/>
  <c r="AT23" i="6"/>
  <c r="AV23" i="6"/>
  <c r="AX23" i="6"/>
  <c r="AZ23" i="6"/>
  <c r="BB23" i="6"/>
  <c r="N24" i="6"/>
  <c r="P24" i="6"/>
  <c r="R24" i="6"/>
  <c r="W24" i="6"/>
  <c r="Y24" i="6"/>
  <c r="AA24" i="6"/>
  <c r="AC24" i="6"/>
  <c r="AE24" i="6"/>
  <c r="AG24" i="6"/>
  <c r="AI24" i="6"/>
  <c r="AK24" i="6"/>
  <c r="AP24" i="6"/>
  <c r="AR24" i="6"/>
  <c r="AT24" i="6"/>
  <c r="AV24" i="6"/>
  <c r="AX24" i="6"/>
  <c r="AZ24" i="6"/>
  <c r="BB24" i="6"/>
  <c r="N25" i="6"/>
  <c r="P25" i="6"/>
  <c r="R25" i="6"/>
  <c r="W25" i="6"/>
  <c r="Y25" i="6"/>
  <c r="AA25" i="6"/>
  <c r="AC25" i="6"/>
  <c r="AE25" i="6"/>
  <c r="AG25" i="6"/>
  <c r="AI25" i="6"/>
  <c r="AK25" i="6"/>
  <c r="AP25" i="6"/>
  <c r="AR25" i="6"/>
  <c r="AT25" i="6"/>
  <c r="AV25" i="6"/>
  <c r="AX25" i="6"/>
  <c r="AZ25" i="6"/>
  <c r="BB25" i="6"/>
  <c r="N26" i="6"/>
  <c r="P26" i="6"/>
  <c r="W26" i="6"/>
  <c r="Y26" i="6"/>
  <c r="AA26" i="6"/>
  <c r="AC26" i="6"/>
  <c r="AE26" i="6"/>
  <c r="AG26" i="6"/>
  <c r="AI26" i="6"/>
  <c r="AP26" i="6"/>
  <c r="AR26" i="6"/>
  <c r="AT26" i="6"/>
  <c r="AV26" i="6"/>
  <c r="AX26" i="6"/>
  <c r="AZ26" i="6"/>
  <c r="BB26" i="6"/>
  <c r="D28" i="8" l="1"/>
  <c r="D20" i="8"/>
  <c r="F23" i="8"/>
  <c r="F15" i="8"/>
  <c r="F48" i="7"/>
  <c r="F47" i="7"/>
  <c r="F46" i="7"/>
  <c r="F45" i="7"/>
  <c r="F44" i="7"/>
  <c r="F43" i="7"/>
  <c r="X44" i="7"/>
  <c r="X43" i="7"/>
  <c r="X48" i="7"/>
  <c r="X47" i="7"/>
  <c r="X46" i="7"/>
  <c r="X45" i="7"/>
  <c r="AK46" i="7"/>
  <c r="AK45" i="7"/>
  <c r="AK44" i="7"/>
  <c r="AK43" i="7"/>
  <c r="AK48" i="7"/>
  <c r="AK47" i="7"/>
  <c r="AC48" i="7"/>
  <c r="AC47" i="7"/>
  <c r="AC46" i="7"/>
  <c r="AC45" i="7"/>
  <c r="AC44" i="7"/>
  <c r="AC43" i="7"/>
  <c r="AB44" i="7"/>
  <c r="AB43" i="7"/>
  <c r="AB48" i="7"/>
  <c r="AB46" i="7"/>
  <c r="AB45" i="7"/>
  <c r="AB47" i="7"/>
  <c r="K45" i="7"/>
  <c r="K46" i="7"/>
  <c r="K44" i="7"/>
  <c r="K48" i="7"/>
  <c r="K47" i="7"/>
  <c r="K43" i="7"/>
  <c r="W48" i="7"/>
  <c r="W47" i="7"/>
  <c r="W46" i="7"/>
  <c r="W45" i="7"/>
  <c r="W44" i="7"/>
  <c r="W43" i="7"/>
  <c r="P46" i="7"/>
  <c r="P48" i="7"/>
  <c r="P47" i="7"/>
  <c r="P44" i="7"/>
  <c r="P43" i="7"/>
  <c r="P45" i="7"/>
  <c r="N46" i="7"/>
  <c r="N45" i="7"/>
  <c r="N44" i="7"/>
  <c r="N43" i="7"/>
  <c r="N48" i="7"/>
  <c r="N47" i="7"/>
  <c r="G44" i="7"/>
  <c r="G48" i="7"/>
  <c r="G43" i="7"/>
  <c r="G46" i="7"/>
  <c r="G45" i="7"/>
  <c r="G47" i="7"/>
  <c r="AF46" i="7"/>
  <c r="AF48" i="7"/>
  <c r="AF47" i="7"/>
  <c r="AF44" i="7"/>
  <c r="AF43" i="7"/>
  <c r="AF45" i="7"/>
  <c r="AG46" i="7"/>
  <c r="AG45" i="7"/>
  <c r="AG44" i="7"/>
  <c r="AG43" i="7"/>
  <c r="AG48" i="7"/>
  <c r="AG47" i="7"/>
  <c r="AJ48" i="7"/>
  <c r="AJ47" i="7"/>
  <c r="AJ46" i="7"/>
  <c r="AJ44" i="7"/>
  <c r="AJ43" i="7"/>
  <c r="AJ45" i="7"/>
  <c r="I44" i="7"/>
  <c r="I43" i="7"/>
  <c r="I48" i="7"/>
  <c r="I46" i="7"/>
  <c r="I45" i="7"/>
  <c r="I47" i="7"/>
  <c r="D46" i="7"/>
  <c r="D48" i="7"/>
  <c r="D47" i="7"/>
  <c r="D44" i="7"/>
  <c r="D43" i="7"/>
  <c r="D45" i="7"/>
  <c r="AH44" i="7"/>
  <c r="AH43" i="7"/>
  <c r="AH48" i="7"/>
  <c r="AH47" i="7"/>
  <c r="AH46" i="7"/>
  <c r="AH45" i="7"/>
  <c r="M46" i="7"/>
  <c r="M48" i="7"/>
  <c r="M47" i="7"/>
  <c r="M44" i="7"/>
  <c r="M43" i="7"/>
  <c r="M45" i="7"/>
  <c r="Q48" i="7"/>
  <c r="Q47" i="7"/>
  <c r="Q46" i="7"/>
  <c r="Q45" i="7"/>
  <c r="Q44" i="7"/>
  <c r="Q43" i="7"/>
  <c r="AD47" i="7"/>
  <c r="AD48" i="7"/>
  <c r="AD44" i="7"/>
  <c r="AD45" i="7"/>
  <c r="AD46" i="7"/>
  <c r="AD43" i="7"/>
  <c r="V47" i="7"/>
  <c r="V46" i="7"/>
  <c r="V45" i="7"/>
  <c r="V48" i="7"/>
  <c r="V43" i="7"/>
  <c r="V44" i="7"/>
  <c r="L48" i="7"/>
  <c r="L44" i="7"/>
  <c r="L47" i="7"/>
  <c r="L46" i="7"/>
  <c r="L45" i="7"/>
  <c r="L43" i="7"/>
  <c r="AE46" i="7"/>
  <c r="AE45" i="7"/>
  <c r="AE44" i="7"/>
  <c r="AE43" i="7"/>
  <c r="AE48" i="7"/>
  <c r="AE47" i="7"/>
  <c r="C44" i="7"/>
  <c r="C48" i="7"/>
  <c r="C45" i="7"/>
  <c r="C46" i="7"/>
  <c r="C43" i="7"/>
  <c r="C47" i="7"/>
  <c r="J46" i="7"/>
  <c r="J45" i="7"/>
  <c r="J44" i="7"/>
  <c r="J43" i="7"/>
  <c r="J48" i="7"/>
  <c r="J47" i="7"/>
  <c r="AI48" i="7"/>
  <c r="AI47" i="7"/>
  <c r="AI46" i="7"/>
  <c r="AI45" i="7"/>
  <c r="AI44" i="7"/>
  <c r="AI43" i="7"/>
  <c r="H44" i="7"/>
  <c r="H43" i="7"/>
  <c r="H48" i="7"/>
  <c r="H46" i="7"/>
  <c r="H45" i="7"/>
  <c r="H47" i="7"/>
  <c r="Y48" i="7"/>
  <c r="Y47" i="7"/>
  <c r="Y46" i="7"/>
  <c r="Y45" i="7"/>
  <c r="Y44" i="7"/>
  <c r="Y43" i="7"/>
  <c r="O46" i="7"/>
  <c r="O48" i="7"/>
  <c r="O47" i="7"/>
  <c r="O44" i="7"/>
  <c r="O43" i="7"/>
  <c r="O45" i="7"/>
  <c r="R46" i="7"/>
  <c r="R45" i="7"/>
  <c r="R44" i="7"/>
  <c r="R43" i="7"/>
  <c r="R48" i="7"/>
  <c r="R47" i="7"/>
  <c r="Z46" i="7"/>
  <c r="Z45" i="7"/>
  <c r="Z44" i="7"/>
  <c r="Z43" i="7"/>
  <c r="Z48" i="7"/>
  <c r="Z47" i="7"/>
  <c r="AA48" i="7"/>
  <c r="AA47" i="7"/>
  <c r="AA46" i="7"/>
  <c r="AA45" i="7"/>
  <c r="AA44" i="7"/>
  <c r="AA43" i="7"/>
  <c r="E44" i="7"/>
  <c r="E43" i="7"/>
  <c r="E48" i="7"/>
  <c r="E46" i="7"/>
  <c r="E45" i="7"/>
  <c r="E47" i="7"/>
  <c r="E22" i="8"/>
  <c r="D19" i="8"/>
  <c r="F18" i="8"/>
  <c r="E14" i="8"/>
  <c r="F14" i="8"/>
  <c r="D26" i="8"/>
  <c r="E28" i="8"/>
  <c r="E20" i="8"/>
  <c r="D15" i="8"/>
  <c r="D23" i="8"/>
  <c r="E15" i="8"/>
  <c r="E19" i="8"/>
  <c r="F25" i="8"/>
  <c r="D14" i="8"/>
  <c r="F22" i="8"/>
  <c r="E25" i="8"/>
  <c r="E24" i="8"/>
  <c r="E18" i="8"/>
  <c r="E17" i="8"/>
  <c r="E16" i="8"/>
  <c r="E27" i="8"/>
  <c r="D22" i="8"/>
  <c r="D13" i="8"/>
  <c r="F24" i="8"/>
  <c r="F17" i="8"/>
  <c r="D21" i="8"/>
  <c r="F16" i="8"/>
  <c r="E13" i="8"/>
  <c r="D27" i="8"/>
  <c r="D25" i="8"/>
  <c r="F28" i="8"/>
  <c r="D24" i="8"/>
  <c r="F27" i="8"/>
  <c r="E23" i="8"/>
  <c r="D17" i="8"/>
  <c r="F20" i="8"/>
  <c r="D16" i="8"/>
  <c r="F19" i="8"/>
  <c r="E26" i="8"/>
  <c r="F26" i="8"/>
  <c r="AX45" i="9"/>
  <c r="AY41" i="9"/>
  <c r="AX46" i="9"/>
  <c r="AP45" i="9"/>
  <c r="AJ41" i="9"/>
  <c r="AP44" i="9"/>
  <c r="C41" i="9"/>
  <c r="AP42" i="9"/>
  <c r="X45" i="9"/>
  <c r="AQ45" i="9"/>
  <c r="AU46" i="9"/>
  <c r="BA41" i="9"/>
  <c r="AJ45" i="9"/>
  <c r="AH44" i="9"/>
  <c r="L46" i="9"/>
  <c r="AA44" i="9"/>
  <c r="X46" i="9"/>
  <c r="AH45" i="9"/>
  <c r="AI46" i="9"/>
  <c r="L45" i="9"/>
  <c r="J41" i="9"/>
  <c r="AI41" i="9"/>
  <c r="BA42" i="9"/>
  <c r="E45" i="9"/>
  <c r="AQ43" i="9"/>
  <c r="AF45" i="9"/>
  <c r="I41" i="9"/>
  <c r="AW42" i="9"/>
  <c r="AB44" i="9"/>
  <c r="AW41" i="9"/>
  <c r="AA41" i="9"/>
  <c r="H42" i="9"/>
  <c r="R45" i="9"/>
  <c r="Q44" i="9"/>
  <c r="R41" i="9"/>
  <c r="AY45" i="9"/>
  <c r="AY43" i="9"/>
  <c r="R42" i="9"/>
  <c r="AQ41" i="9"/>
  <c r="AP41" i="9"/>
  <c r="AO42" i="9"/>
  <c r="AO45" i="9"/>
  <c r="E46" i="9"/>
  <c r="C45" i="9"/>
  <c r="J45" i="9"/>
  <c r="D45" i="9"/>
  <c r="I44" i="9"/>
  <c r="C43" i="9"/>
  <c r="K41" i="9"/>
  <c r="BD46" i="9"/>
  <c r="AO44" i="9"/>
  <c r="Q42" i="9"/>
  <c r="L41" i="9"/>
  <c r="AV45" i="9"/>
  <c r="AW44" i="9"/>
  <c r="AH41" i="9"/>
  <c r="AT41" i="9"/>
  <c r="X42" i="9"/>
  <c r="AA46" i="9"/>
  <c r="H44" i="9"/>
  <c r="AH43" i="9"/>
  <c r="AB41" i="9"/>
  <c r="P46" i="9"/>
  <c r="AW46" i="9"/>
  <c r="AK46" i="9"/>
  <c r="BD45" i="9"/>
  <c r="BC46" i="9"/>
  <c r="M44" i="9"/>
  <c r="AI45" i="9"/>
  <c r="BB42" i="9"/>
  <c r="K46" i="9"/>
  <c r="K42" i="9"/>
  <c r="Q45" i="9"/>
  <c r="AE42" i="9"/>
  <c r="P41" i="9"/>
  <c r="H46" i="9"/>
  <c r="AH42" i="9"/>
  <c r="P45" i="9"/>
  <c r="AW45" i="9"/>
  <c r="AC46" i="9"/>
  <c r="H45" i="9"/>
  <c r="AB45" i="9"/>
  <c r="AU45" i="9"/>
  <c r="AA45" i="9"/>
  <c r="AT46" i="9"/>
  <c r="BA46" i="9"/>
  <c r="D41" i="9"/>
  <c r="C46" i="9"/>
  <c r="C42" i="9"/>
  <c r="X44" i="9"/>
  <c r="I45" i="9"/>
  <c r="W46" i="9"/>
  <c r="AE41" i="9"/>
  <c r="AH46" i="9"/>
  <c r="AX44" i="9"/>
  <c r="AA43" i="9"/>
  <c r="H41" i="9"/>
  <c r="AV44" i="9"/>
  <c r="K44" i="9"/>
  <c r="AV46" i="9"/>
  <c r="AV42" i="9"/>
  <c r="AB46" i="9"/>
  <c r="AB42" i="9"/>
  <c r="AA42" i="9"/>
  <c r="AP46" i="9"/>
  <c r="P42" i="9"/>
  <c r="AX41" i="9"/>
  <c r="AT42" i="9"/>
  <c r="AC41" i="9"/>
  <c r="X41" i="9"/>
  <c r="AE44" i="9"/>
  <c r="BA43" i="9"/>
  <c r="D42" i="9"/>
  <c r="P44" i="9"/>
  <c r="AF46" i="9"/>
  <c r="AF41" i="9"/>
  <c r="P43" i="9"/>
  <c r="AT43" i="9"/>
  <c r="AC42" i="9"/>
  <c r="AE45" i="9"/>
  <c r="BA45" i="9"/>
  <c r="W41" i="9"/>
  <c r="AC43" i="9"/>
  <c r="AU41" i="9"/>
  <c r="M41" i="9"/>
  <c r="AK41" i="9"/>
  <c r="W42" i="9"/>
  <c r="AJ46" i="9"/>
  <c r="AI44" i="9"/>
  <c r="L44" i="9"/>
  <c r="AT45" i="9"/>
  <c r="AC45" i="9"/>
  <c r="AU42" i="9"/>
  <c r="E41" i="9"/>
  <c r="BB41" i="9"/>
  <c r="M43" i="9"/>
  <c r="AV41" i="9"/>
  <c r="W43" i="9"/>
  <c r="Q41" i="9"/>
  <c r="AU43" i="9"/>
  <c r="E42" i="9"/>
  <c r="BB43" i="9"/>
  <c r="M45" i="9"/>
  <c r="W45" i="9"/>
  <c r="AO41" i="9"/>
  <c r="R46" i="9"/>
  <c r="AY46" i="9"/>
  <c r="AE43" i="9"/>
  <c r="BD41" i="9"/>
  <c r="AC44" i="9"/>
  <c r="AU44" i="9"/>
  <c r="E44" i="9"/>
  <c r="AT44" i="9"/>
  <c r="D44" i="9"/>
  <c r="BA44" i="9"/>
  <c r="D46" i="9"/>
  <c r="J46" i="9"/>
  <c r="AQ46" i="9"/>
  <c r="I46" i="9"/>
  <c r="I42" i="9"/>
  <c r="W44" i="9"/>
  <c r="N44" i="9"/>
  <c r="N43" i="9"/>
  <c r="N42" i="9"/>
  <c r="N41" i="9"/>
  <c r="N45" i="9"/>
  <c r="N46" i="9"/>
  <c r="AJ42" i="9"/>
  <c r="AY42" i="9"/>
  <c r="Q46" i="9"/>
  <c r="AE46" i="9"/>
  <c r="AF42" i="9"/>
  <c r="AO46" i="9"/>
  <c r="J42" i="9"/>
  <c r="BB44" i="9"/>
  <c r="C44" i="9"/>
  <c r="BD42" i="9"/>
  <c r="R44" i="9"/>
  <c r="M46" i="9"/>
  <c r="AK42" i="9"/>
  <c r="AQ42" i="9"/>
  <c r="K45" i="9"/>
  <c r="F46" i="9"/>
  <c r="F45" i="9"/>
  <c r="F44" i="9"/>
  <c r="F43" i="9"/>
  <c r="F42" i="9"/>
  <c r="F41" i="9"/>
  <c r="AS41" i="9"/>
  <c r="AS46" i="9"/>
  <c r="AS45" i="9"/>
  <c r="AS43" i="9"/>
  <c r="AS42" i="9"/>
  <c r="AS44" i="9"/>
  <c r="AG42" i="9"/>
  <c r="AG41" i="9"/>
  <c r="AG46" i="9"/>
  <c r="AG45" i="9"/>
  <c r="AG44" i="9"/>
  <c r="AG43" i="9"/>
  <c r="BB45" i="9"/>
  <c r="BD43" i="9"/>
  <c r="AK43" i="9"/>
  <c r="BC41" i="9"/>
  <c r="AJ44" i="9"/>
  <c r="AX42" i="9"/>
  <c r="AY44" i="9"/>
  <c r="AF44" i="9"/>
  <c r="J44" i="9"/>
  <c r="BB46" i="9"/>
  <c r="L42" i="9"/>
  <c r="BD44" i="9"/>
  <c r="AK44" i="9"/>
  <c r="AI42" i="9"/>
  <c r="BC42" i="9"/>
  <c r="AQ44" i="9"/>
  <c r="Y45" i="9"/>
  <c r="Y44" i="9"/>
  <c r="Y43" i="9"/>
  <c r="Y46" i="9"/>
  <c r="Y42" i="9"/>
  <c r="Y41" i="9"/>
  <c r="AK45" i="9"/>
  <c r="O45" i="9"/>
  <c r="O44" i="9"/>
  <c r="O43" i="9"/>
  <c r="O41" i="9"/>
  <c r="O42" i="9"/>
  <c r="O46" i="9"/>
  <c r="BC43" i="9"/>
  <c r="M42" i="9"/>
  <c r="BC44" i="9"/>
  <c r="G41" i="9"/>
  <c r="G42" i="9"/>
  <c r="G46" i="9"/>
  <c r="G43" i="9"/>
  <c r="G44" i="9"/>
  <c r="G45" i="9"/>
  <c r="BC45" i="9"/>
  <c r="AD46" i="9"/>
  <c r="AD42" i="9"/>
  <c r="AD41" i="9"/>
  <c r="AD44" i="9"/>
  <c r="AD45" i="9"/>
  <c r="AD43" i="9"/>
  <c r="Z42" i="9"/>
  <c r="Z46" i="9"/>
  <c r="Z45" i="9"/>
  <c r="Z44" i="9"/>
  <c r="Z43" i="9"/>
  <c r="Z41" i="9"/>
  <c r="AZ46" i="9"/>
  <c r="AZ45" i="9"/>
  <c r="AZ41" i="9"/>
  <c r="AZ44" i="9"/>
  <c r="AZ43" i="9"/>
  <c r="AZ42" i="9"/>
  <c r="V45" i="9"/>
  <c r="V43" i="9"/>
  <c r="V41" i="9"/>
  <c r="V46" i="9"/>
  <c r="V42" i="9"/>
  <c r="V44" i="9"/>
  <c r="AR43" i="9"/>
  <c r="AR42" i="9"/>
  <c r="AR41" i="9"/>
  <c r="AR44" i="9"/>
  <c r="AR46" i="9"/>
  <c r="AR45" i="9"/>
  <c r="H14" i="5"/>
  <c r="G14" i="5"/>
  <c r="F14" i="5"/>
  <c r="F25" i="5" l="1"/>
  <c r="F23" i="5"/>
  <c r="F16" i="5"/>
  <c r="F15" i="5"/>
  <c r="F22" i="5"/>
  <c r="F17" i="5"/>
  <c r="F26" i="5"/>
  <c r="F24" i="5"/>
  <c r="F30" i="5"/>
  <c r="F21" i="5"/>
  <c r="F20" i="5"/>
  <c r="F19" i="5"/>
  <c r="F29" i="5"/>
  <c r="F18" i="5"/>
  <c r="F28" i="5"/>
  <c r="F27" i="5"/>
  <c r="CP44" i="7"/>
  <c r="CP43" i="7"/>
  <c r="CP48" i="7"/>
  <c r="CP47" i="7"/>
  <c r="CP46" i="7"/>
  <c r="CP45" i="7"/>
  <c r="H30" i="5"/>
  <c r="BW44" i="7"/>
  <c r="BW43" i="7"/>
  <c r="G30" i="5"/>
  <c r="BW48" i="7"/>
  <c r="BW47" i="7"/>
  <c r="BW46" i="7"/>
  <c r="BW45" i="7"/>
  <c r="BD45" i="7"/>
  <c r="BD44" i="7"/>
  <c r="BD43" i="7"/>
  <c r="BD48" i="7"/>
  <c r="BD47" i="7"/>
  <c r="BD46" i="7"/>
  <c r="CO48" i="7"/>
  <c r="CO47" i="7"/>
  <c r="CO46" i="7"/>
  <c r="CO45" i="7"/>
  <c r="CO44" i="7"/>
  <c r="CO43" i="7"/>
  <c r="H29" i="5"/>
  <c r="BV48" i="7"/>
  <c r="BV47" i="7"/>
  <c r="BV46" i="7"/>
  <c r="BV45" i="7"/>
  <c r="BV44" i="7"/>
  <c r="BV43" i="7"/>
  <c r="G29" i="5"/>
  <c r="BC48" i="7"/>
  <c r="BC47" i="7"/>
  <c r="BC46" i="7"/>
  <c r="BC45" i="7"/>
  <c r="BC44" i="7"/>
  <c r="BC43" i="7"/>
  <c r="CD44" i="7"/>
  <c r="CD43" i="7"/>
  <c r="CD48" i="7"/>
  <c r="CD47" i="7"/>
  <c r="CD46" i="7"/>
  <c r="CD45" i="7"/>
  <c r="H18" i="5"/>
  <c r="BK45" i="7"/>
  <c r="BK44" i="7"/>
  <c r="BK43" i="7"/>
  <c r="BK48" i="7"/>
  <c r="BK47" i="7"/>
  <c r="BK46" i="7"/>
  <c r="G18" i="5"/>
  <c r="AR45" i="7"/>
  <c r="AR44" i="7"/>
  <c r="AR43" i="7"/>
  <c r="AR48" i="7"/>
  <c r="AR47" i="7"/>
  <c r="AR46" i="7"/>
  <c r="CC48" i="7"/>
  <c r="CC47" i="7"/>
  <c r="CC46" i="7"/>
  <c r="CC45" i="7"/>
  <c r="H17" i="5"/>
  <c r="CC44" i="7"/>
  <c r="CC43" i="7"/>
  <c r="BJ48" i="7"/>
  <c r="BJ47" i="7"/>
  <c r="BJ46" i="7"/>
  <c r="BJ45" i="7"/>
  <c r="BJ44" i="7"/>
  <c r="BJ43" i="7"/>
  <c r="G17" i="5"/>
  <c r="AU48" i="7"/>
  <c r="AU47" i="7"/>
  <c r="AU46" i="7"/>
  <c r="AU45" i="7"/>
  <c r="AU44" i="7"/>
  <c r="AU43" i="7"/>
  <c r="CN48" i="7"/>
  <c r="CN47" i="7"/>
  <c r="CN46" i="7"/>
  <c r="CN45" i="7"/>
  <c r="CN44" i="7"/>
  <c r="CN43" i="7"/>
  <c r="H28" i="5"/>
  <c r="CF48" i="7"/>
  <c r="CF47" i="7"/>
  <c r="CF46" i="7"/>
  <c r="CF45" i="7"/>
  <c r="CF44" i="7"/>
  <c r="CF43" i="7"/>
  <c r="H20" i="5"/>
  <c r="BU48" i="7"/>
  <c r="BU47" i="7"/>
  <c r="BU46" i="7"/>
  <c r="BU45" i="7"/>
  <c r="BU44" i="7"/>
  <c r="BU43" i="7"/>
  <c r="G28" i="5"/>
  <c r="BM48" i="7"/>
  <c r="BM47" i="7"/>
  <c r="BM46" i="7"/>
  <c r="BM45" i="7"/>
  <c r="BM44" i="7"/>
  <c r="BM43" i="7"/>
  <c r="G20" i="5"/>
  <c r="BB48" i="7"/>
  <c r="BB47" i="7"/>
  <c r="BB46" i="7"/>
  <c r="BB45" i="7"/>
  <c r="BB44" i="7"/>
  <c r="BB43" i="7"/>
  <c r="AT48" i="7"/>
  <c r="AT47" i="7"/>
  <c r="AT46" i="7"/>
  <c r="AT45" i="7"/>
  <c r="AT44" i="7"/>
  <c r="AT43" i="7"/>
  <c r="CM48" i="7"/>
  <c r="CM47" i="7"/>
  <c r="CM46" i="7"/>
  <c r="CM45" i="7"/>
  <c r="CM44" i="7"/>
  <c r="CM43" i="7"/>
  <c r="H27" i="5"/>
  <c r="CE48" i="7"/>
  <c r="CE47" i="7"/>
  <c r="CE46" i="7"/>
  <c r="CE45" i="7"/>
  <c r="CE44" i="7"/>
  <c r="CE43" i="7"/>
  <c r="H19" i="5"/>
  <c r="BT48" i="7"/>
  <c r="BT47" i="7"/>
  <c r="BT46" i="7"/>
  <c r="BT45" i="7"/>
  <c r="BT44" i="7"/>
  <c r="BT43" i="7"/>
  <c r="G27" i="5"/>
  <c r="BL48" i="7"/>
  <c r="BL47" i="7"/>
  <c r="BL46" i="7"/>
  <c r="BL45" i="7"/>
  <c r="BL44" i="7"/>
  <c r="BL43" i="7"/>
  <c r="G19" i="5"/>
  <c r="BA48" i="7"/>
  <c r="BA47" i="7"/>
  <c r="BA46" i="7"/>
  <c r="BA45" i="7"/>
  <c r="BA44" i="7"/>
  <c r="BA43" i="7"/>
  <c r="AS48" i="7"/>
  <c r="AS47" i="7"/>
  <c r="AS46" i="7"/>
  <c r="AS45" i="7"/>
  <c r="AS44" i="7"/>
  <c r="AS43" i="7"/>
  <c r="CH44" i="7"/>
  <c r="CH43" i="7"/>
  <c r="CH48" i="7"/>
  <c r="CH47" i="7"/>
  <c r="CH46" i="7"/>
  <c r="CH45" i="7"/>
  <c r="H22" i="5"/>
  <c r="BO44" i="7"/>
  <c r="BO43" i="7"/>
  <c r="BO48" i="7"/>
  <c r="BO47" i="7"/>
  <c r="BO46" i="7"/>
  <c r="BO45" i="7"/>
  <c r="G22" i="5"/>
  <c r="AV45" i="7"/>
  <c r="AV44" i="7"/>
  <c r="AV43" i="7"/>
  <c r="AV48" i="7"/>
  <c r="AV47" i="7"/>
  <c r="AV46" i="7"/>
  <c r="CG48" i="7"/>
  <c r="CG47" i="7"/>
  <c r="CG46" i="7"/>
  <c r="CG45" i="7"/>
  <c r="CG44" i="7"/>
  <c r="CG43" i="7"/>
  <c r="H21" i="5"/>
  <c r="BN48" i="7"/>
  <c r="BN47" i="7"/>
  <c r="BN46" i="7"/>
  <c r="BN45" i="7"/>
  <c r="BN44" i="7"/>
  <c r="BN43" i="7"/>
  <c r="G21" i="5"/>
  <c r="CL44" i="7"/>
  <c r="CL43" i="7"/>
  <c r="CL48" i="7"/>
  <c r="CL47" i="7"/>
  <c r="CL46" i="7"/>
  <c r="CL45" i="7"/>
  <c r="H26" i="5"/>
  <c r="BS44" i="7"/>
  <c r="BS43" i="7"/>
  <c r="BS48" i="7"/>
  <c r="BS47" i="7"/>
  <c r="BS46" i="7"/>
  <c r="BS45" i="7"/>
  <c r="G26" i="5"/>
  <c r="AZ45" i="7"/>
  <c r="AZ44" i="7"/>
  <c r="AZ43" i="7"/>
  <c r="AZ48" i="7"/>
  <c r="AZ47" i="7"/>
  <c r="AZ46" i="7"/>
  <c r="CK48" i="7"/>
  <c r="CK47" i="7"/>
  <c r="CK46" i="7"/>
  <c r="CK45" i="7"/>
  <c r="H25" i="5"/>
  <c r="CK44" i="7"/>
  <c r="CK43" i="7"/>
  <c r="BR48" i="7"/>
  <c r="BR47" i="7"/>
  <c r="BR46" i="7"/>
  <c r="BR45" i="7"/>
  <c r="BR44" i="7"/>
  <c r="BR43" i="7"/>
  <c r="G25" i="5"/>
  <c r="AY48" i="7"/>
  <c r="AY47" i="7"/>
  <c r="AY46" i="7"/>
  <c r="AY45" i="7"/>
  <c r="AY44" i="7"/>
  <c r="AY43" i="7"/>
  <c r="AQ48" i="7"/>
  <c r="AQ47" i="7"/>
  <c r="AQ46" i="7"/>
  <c r="AQ45" i="7"/>
  <c r="AQ44" i="7"/>
  <c r="AQ43" i="7"/>
  <c r="CJ48" i="7"/>
  <c r="CJ47" i="7"/>
  <c r="CJ46" i="7"/>
  <c r="CJ45" i="7"/>
  <c r="CJ44" i="7"/>
  <c r="CJ43" i="7"/>
  <c r="H24" i="5"/>
  <c r="CB48" i="7"/>
  <c r="CB47" i="7"/>
  <c r="CB46" i="7"/>
  <c r="CB45" i="7"/>
  <c r="CB44" i="7"/>
  <c r="CB43" i="7"/>
  <c r="H16" i="5"/>
  <c r="BQ48" i="7"/>
  <c r="BQ47" i="7"/>
  <c r="BQ46" i="7"/>
  <c r="BQ45" i="7"/>
  <c r="BQ44" i="7"/>
  <c r="BQ43" i="7"/>
  <c r="G24" i="5"/>
  <c r="BI48" i="7"/>
  <c r="BI47" i="7"/>
  <c r="BI46" i="7"/>
  <c r="BI45" i="7"/>
  <c r="BI44" i="7"/>
  <c r="BI43" i="7"/>
  <c r="G16" i="5"/>
  <c r="AX48" i="7"/>
  <c r="AX47" i="7"/>
  <c r="AX46" i="7"/>
  <c r="AX45" i="7"/>
  <c r="AX44" i="7"/>
  <c r="AX43" i="7"/>
  <c r="AP48" i="7"/>
  <c r="AP47" i="7"/>
  <c r="AP46" i="7"/>
  <c r="AP45" i="7"/>
  <c r="AP44" i="7"/>
  <c r="AP43" i="7"/>
  <c r="CI48" i="7"/>
  <c r="CI47" i="7"/>
  <c r="CI46" i="7"/>
  <c r="CI45" i="7"/>
  <c r="CI44" i="7"/>
  <c r="CI43" i="7"/>
  <c r="H23" i="5"/>
  <c r="CA48" i="7"/>
  <c r="CA47" i="7"/>
  <c r="CA46" i="7"/>
  <c r="CA45" i="7"/>
  <c r="CA44" i="7"/>
  <c r="CA43" i="7"/>
  <c r="H15" i="5"/>
  <c r="BP48" i="7"/>
  <c r="BP47" i="7"/>
  <c r="BP46" i="7"/>
  <c r="BP45" i="7"/>
  <c r="BP44" i="7"/>
  <c r="BP43" i="7"/>
  <c r="G23" i="5"/>
  <c r="BH48" i="7"/>
  <c r="BH47" i="7"/>
  <c r="BH46" i="7"/>
  <c r="BH45" i="7"/>
  <c r="BH44" i="7"/>
  <c r="BH43" i="7"/>
  <c r="G15" i="5"/>
  <c r="AW48" i="7"/>
  <c r="AW47" i="7"/>
  <c r="AW46" i="7"/>
  <c r="AW45" i="7"/>
  <c r="AW44" i="7"/>
  <c r="AW43" i="7"/>
  <c r="AO48" i="7"/>
  <c r="AO47" i="7"/>
  <c r="AO46" i="7"/>
  <c r="AO45" i="7"/>
  <c r="AO44" i="7"/>
  <c r="AO43" i="7"/>
  <c r="F12" i="4"/>
  <c r="E12" i="4"/>
  <c r="D12" i="4"/>
  <c r="Q31" i="6" l="1"/>
  <c r="AK31" i="6"/>
  <c r="AK32" i="6"/>
  <c r="AK34" i="6"/>
  <c r="AK35" i="6"/>
  <c r="AK36" i="6"/>
  <c r="Q32" i="6"/>
  <c r="Q34" i="6"/>
  <c r="Q35" i="6"/>
  <c r="Q36" i="6"/>
  <c r="Q33" i="6"/>
  <c r="AJ33" i="6"/>
  <c r="BC31" i="6"/>
  <c r="BC35" i="6"/>
  <c r="BD33" i="6"/>
  <c r="BC32" i="6"/>
  <c r="BC36" i="6"/>
  <c r="BD34" i="6"/>
  <c r="R31" i="6"/>
  <c r="R32" i="6"/>
  <c r="R34" i="6"/>
  <c r="R35" i="6"/>
  <c r="R36" i="6"/>
  <c r="AJ31" i="6"/>
  <c r="AJ32" i="6"/>
  <c r="AJ34" i="6"/>
  <c r="AJ35" i="6"/>
  <c r="AJ36" i="6"/>
  <c r="R33" i="6"/>
  <c r="AK33" i="6"/>
  <c r="BC33" i="6"/>
  <c r="BD31" i="6"/>
  <c r="BD35" i="6"/>
  <c r="BC34" i="6"/>
  <c r="BD32" i="6"/>
  <c r="BD36" i="6"/>
  <c r="E31" i="6"/>
  <c r="I31" i="6"/>
  <c r="M31" i="6"/>
  <c r="V31" i="6"/>
  <c r="Z31" i="6"/>
  <c r="AD31" i="6"/>
  <c r="AH31" i="6"/>
  <c r="AQ31" i="6"/>
  <c r="AU31" i="6"/>
  <c r="AY31" i="6"/>
  <c r="C32" i="6"/>
  <c r="G32" i="6"/>
  <c r="K32" i="6"/>
  <c r="O32" i="6"/>
  <c r="X32" i="6"/>
  <c r="AB32" i="6"/>
  <c r="AF32" i="6"/>
  <c r="AO32" i="6"/>
  <c r="AS32" i="6"/>
  <c r="AW32" i="6"/>
  <c r="E33" i="6"/>
  <c r="Z33" i="6"/>
  <c r="AU33" i="6"/>
  <c r="G34" i="6"/>
  <c r="O34" i="6"/>
  <c r="AB34" i="6"/>
  <c r="AO34" i="6"/>
  <c r="AW34" i="6"/>
  <c r="E35" i="6"/>
  <c r="M35" i="6"/>
  <c r="Z35" i="6"/>
  <c r="AH35" i="6"/>
  <c r="AU35" i="6"/>
  <c r="C36" i="6"/>
  <c r="K36" i="6"/>
  <c r="X36" i="6"/>
  <c r="AF36" i="6"/>
  <c r="AS36" i="6"/>
  <c r="BA36" i="6"/>
  <c r="C33" i="6"/>
  <c r="K33" i="6"/>
  <c r="X33" i="6"/>
  <c r="AF33" i="6"/>
  <c r="AS33" i="6"/>
  <c r="BA33" i="6"/>
  <c r="I34" i="6"/>
  <c r="V34" i="6"/>
  <c r="AD34" i="6"/>
  <c r="AQ34" i="6"/>
  <c r="AY34" i="6"/>
  <c r="G35" i="6"/>
  <c r="O35" i="6"/>
  <c r="AB35" i="6"/>
  <c r="AO35" i="6"/>
  <c r="AW35" i="6"/>
  <c r="E36" i="6"/>
  <c r="M36" i="6"/>
  <c r="Z36" i="6"/>
  <c r="AH36" i="6"/>
  <c r="AU36" i="6"/>
  <c r="V33" i="6"/>
  <c r="AQ33" i="6"/>
  <c r="D31" i="6"/>
  <c r="H31" i="6"/>
  <c r="L31" i="6"/>
  <c r="P31" i="6"/>
  <c r="Y31" i="6"/>
  <c r="AC31" i="6"/>
  <c r="AG31" i="6"/>
  <c r="AP31" i="6"/>
  <c r="AT31" i="6"/>
  <c r="AX31" i="6"/>
  <c r="BB31" i="6"/>
  <c r="F32" i="6"/>
  <c r="J32" i="6"/>
  <c r="N32" i="6"/>
  <c r="W32" i="6"/>
  <c r="AA32" i="6"/>
  <c r="AE32" i="6"/>
  <c r="AI32" i="6"/>
  <c r="AR32" i="6"/>
  <c r="AV32" i="6"/>
  <c r="AZ32" i="6"/>
  <c r="D33" i="6"/>
  <c r="H33" i="6"/>
  <c r="L33" i="6"/>
  <c r="P33" i="6"/>
  <c r="Y33" i="6"/>
  <c r="AC33" i="6"/>
  <c r="AG33" i="6"/>
  <c r="AP33" i="6"/>
  <c r="AT33" i="6"/>
  <c r="AX33" i="6"/>
  <c r="BB33" i="6"/>
  <c r="F34" i="6"/>
  <c r="J34" i="6"/>
  <c r="N34" i="6"/>
  <c r="W34" i="6"/>
  <c r="AA34" i="6"/>
  <c r="AE34" i="6"/>
  <c r="AI34" i="6"/>
  <c r="AR34" i="6"/>
  <c r="AV34" i="6"/>
  <c r="AZ34" i="6"/>
  <c r="D35" i="6"/>
  <c r="H35" i="6"/>
  <c r="L35" i="6"/>
  <c r="P35" i="6"/>
  <c r="Y35" i="6"/>
  <c r="AC35" i="6"/>
  <c r="AG35" i="6"/>
  <c r="AP35" i="6"/>
  <c r="AT35" i="6"/>
  <c r="AX35" i="6"/>
  <c r="BB35" i="6"/>
  <c r="F36" i="6"/>
  <c r="J36" i="6"/>
  <c r="N36" i="6"/>
  <c r="W36" i="6"/>
  <c r="AA36" i="6"/>
  <c r="AE36" i="6"/>
  <c r="AI36" i="6"/>
  <c r="AR36" i="6"/>
  <c r="AV36" i="6"/>
  <c r="AZ36" i="6"/>
  <c r="C31" i="6"/>
  <c r="G31" i="6"/>
  <c r="K31" i="6"/>
  <c r="O31" i="6"/>
  <c r="X31" i="6"/>
  <c r="AB31" i="6"/>
  <c r="AF31" i="6"/>
  <c r="AO31" i="6"/>
  <c r="AS31" i="6"/>
  <c r="AW31" i="6"/>
  <c r="BA31" i="6"/>
  <c r="E32" i="6"/>
  <c r="I32" i="6"/>
  <c r="M32" i="6"/>
  <c r="V32" i="6"/>
  <c r="Z32" i="6"/>
  <c r="AD32" i="6"/>
  <c r="AH32" i="6"/>
  <c r="AQ32" i="6"/>
  <c r="AU32" i="6"/>
  <c r="BA32" i="6"/>
  <c r="M33" i="6"/>
  <c r="D23" i="4" s="1"/>
  <c r="AH33" i="6"/>
  <c r="C34" i="6"/>
  <c r="K34" i="6"/>
  <c r="X34" i="6"/>
  <c r="AF34" i="6"/>
  <c r="AS34" i="6"/>
  <c r="BA34" i="6"/>
  <c r="I35" i="6"/>
  <c r="V35" i="6"/>
  <c r="AD35" i="6"/>
  <c r="AQ35" i="6"/>
  <c r="AY35" i="6"/>
  <c r="G36" i="6"/>
  <c r="O36" i="6"/>
  <c r="AB36" i="6"/>
  <c r="AO36" i="6"/>
  <c r="AW36" i="6"/>
  <c r="AY32" i="6"/>
  <c r="G33" i="6"/>
  <c r="O33" i="6"/>
  <c r="AB33" i="6"/>
  <c r="AO33" i="6"/>
  <c r="AW33" i="6"/>
  <c r="E34" i="6"/>
  <c r="M34" i="6"/>
  <c r="Z34" i="6"/>
  <c r="AH34" i="6"/>
  <c r="AU34" i="6"/>
  <c r="C35" i="6"/>
  <c r="K35" i="6"/>
  <c r="X35" i="6"/>
  <c r="AF35" i="6"/>
  <c r="AS35" i="6"/>
  <c r="BA35" i="6"/>
  <c r="I36" i="6"/>
  <c r="V36" i="6"/>
  <c r="AD36" i="6"/>
  <c r="AQ36" i="6"/>
  <c r="AY36" i="6"/>
  <c r="I33" i="6"/>
  <c r="AD33" i="6"/>
  <c r="AY33" i="6"/>
  <c r="F31" i="6"/>
  <c r="J31" i="6"/>
  <c r="N31" i="6"/>
  <c r="W31" i="6"/>
  <c r="AA31" i="6"/>
  <c r="AE31" i="6"/>
  <c r="AI31" i="6"/>
  <c r="AR31" i="6"/>
  <c r="AV31" i="6"/>
  <c r="AZ31" i="6"/>
  <c r="D32" i="6"/>
  <c r="H32" i="6"/>
  <c r="L32" i="6"/>
  <c r="P32" i="6"/>
  <c r="Y32" i="6"/>
  <c r="AC32" i="6"/>
  <c r="AG32" i="6"/>
  <c r="AP32" i="6"/>
  <c r="AT32" i="6"/>
  <c r="AX32" i="6"/>
  <c r="BB32" i="6"/>
  <c r="F33" i="6"/>
  <c r="J33" i="6"/>
  <c r="N33" i="6"/>
  <c r="W33" i="6"/>
  <c r="AA33" i="6"/>
  <c r="AE33" i="6"/>
  <c r="AI33" i="6"/>
  <c r="AR33" i="6"/>
  <c r="AV33" i="6"/>
  <c r="AZ33" i="6"/>
  <c r="D34" i="6"/>
  <c r="H34" i="6"/>
  <c r="L34" i="6"/>
  <c r="P34" i="6"/>
  <c r="Y34" i="6"/>
  <c r="AC34" i="6"/>
  <c r="AG34" i="6"/>
  <c r="AP34" i="6"/>
  <c r="AT34" i="6"/>
  <c r="AX34" i="6"/>
  <c r="BB34" i="6"/>
  <c r="F35" i="6"/>
  <c r="J35" i="6"/>
  <c r="N35" i="6"/>
  <c r="W35" i="6"/>
  <c r="AA35" i="6"/>
  <c r="AE35" i="6"/>
  <c r="AI35" i="6"/>
  <c r="AR35" i="6"/>
  <c r="AV35" i="6"/>
  <c r="AZ35" i="6"/>
  <c r="D36" i="6"/>
  <c r="H36" i="6"/>
  <c r="L36" i="6"/>
  <c r="P36" i="6"/>
  <c r="Y36" i="6"/>
  <c r="AC36" i="6"/>
  <c r="AG36" i="6"/>
  <c r="AP36" i="6"/>
  <c r="AT36" i="6"/>
  <c r="AX36" i="6"/>
  <c r="BB36" i="6"/>
  <c r="F15" i="4" l="1"/>
  <c r="D15" i="4"/>
  <c r="F27" i="4"/>
  <c r="E28" i="4"/>
  <c r="D25" i="4"/>
  <c r="F19" i="4"/>
  <c r="D27" i="4"/>
  <c r="F13" i="4"/>
  <c r="E21" i="4"/>
  <c r="D28" i="4"/>
  <c r="F24" i="4"/>
  <c r="F16" i="4"/>
  <c r="E22" i="4"/>
  <c r="E14" i="4"/>
  <c r="D20" i="4"/>
  <c r="F21" i="4"/>
  <c r="E19" i="4"/>
  <c r="D17" i="4"/>
  <c r="E25" i="4"/>
  <c r="F26" i="4"/>
  <c r="F18" i="4"/>
  <c r="E24" i="4"/>
  <c r="E16" i="4"/>
  <c r="D22" i="4"/>
  <c r="D14" i="4"/>
  <c r="E17" i="4"/>
  <c r="F17" i="4"/>
  <c r="E15" i="4"/>
  <c r="D13" i="4"/>
  <c r="E27" i="4"/>
  <c r="F20" i="4"/>
  <c r="E26" i="4"/>
  <c r="E18" i="4"/>
  <c r="D24" i="4"/>
  <c r="D16" i="4"/>
  <c r="F23" i="4"/>
  <c r="D19" i="4"/>
  <c r="F22" i="4"/>
  <c r="F14" i="4"/>
  <c r="E20" i="4"/>
  <c r="D26" i="4"/>
  <c r="D18" i="4"/>
  <c r="E13" i="4"/>
  <c r="F25" i="4"/>
  <c r="E23" i="4"/>
  <c r="D21" i="4"/>
  <c r="F28" i="4"/>
  <c r="AK46" i="6"/>
  <c r="AK44" i="6"/>
  <c r="AK42" i="6"/>
  <c r="AK45" i="6"/>
  <c r="AK43" i="6"/>
  <c r="AK41" i="6"/>
  <c r="AJ46" i="6"/>
  <c r="AJ44" i="6"/>
  <c r="AJ42" i="6"/>
  <c r="AJ45" i="6"/>
  <c r="AJ43" i="6"/>
  <c r="AJ41" i="6"/>
  <c r="BC45" i="6"/>
  <c r="BC41" i="6"/>
  <c r="BC44" i="6"/>
  <c r="BC43" i="6"/>
  <c r="BC46" i="6"/>
  <c r="BC42" i="6"/>
  <c r="R46" i="6"/>
  <c r="R44" i="6"/>
  <c r="R42" i="6"/>
  <c r="R45" i="6"/>
  <c r="R43" i="6"/>
  <c r="R41" i="6"/>
  <c r="BD45" i="6"/>
  <c r="BD41" i="6"/>
  <c r="BD44" i="6"/>
  <c r="BD43" i="6"/>
  <c r="BD46" i="6"/>
  <c r="BD42" i="6"/>
  <c r="Q46" i="6"/>
  <c r="Q44" i="6"/>
  <c r="Q42" i="6"/>
  <c r="Q45" i="6"/>
  <c r="Q43" i="6"/>
  <c r="Q41" i="6"/>
  <c r="AV46" i="6"/>
  <c r="AV44" i="6"/>
  <c r="AV42" i="6"/>
  <c r="AV41" i="6"/>
  <c r="AV43" i="6"/>
  <c r="AV45" i="6"/>
  <c r="AI46" i="6"/>
  <c r="AI44" i="6"/>
  <c r="AI42" i="6"/>
  <c r="AI41" i="6"/>
  <c r="AI43" i="6"/>
  <c r="AI45" i="6"/>
  <c r="AA46" i="6"/>
  <c r="AA44" i="6"/>
  <c r="AA42" i="6"/>
  <c r="AA41" i="6"/>
  <c r="AA43" i="6"/>
  <c r="AA45" i="6"/>
  <c r="N46" i="6"/>
  <c r="N44" i="6"/>
  <c r="N42" i="6"/>
  <c r="N41" i="6"/>
  <c r="N43" i="6"/>
  <c r="N45" i="6"/>
  <c r="F46" i="6"/>
  <c r="F44" i="6"/>
  <c r="F42" i="6"/>
  <c r="F41" i="6"/>
  <c r="F43" i="6"/>
  <c r="F45" i="6"/>
  <c r="AY46" i="6"/>
  <c r="AY45" i="6"/>
  <c r="AY44" i="6"/>
  <c r="AY43" i="6"/>
  <c r="AY42" i="6"/>
  <c r="AY41" i="6"/>
  <c r="I46" i="6"/>
  <c r="I45" i="6"/>
  <c r="I44" i="6"/>
  <c r="I43" i="6"/>
  <c r="I42" i="6"/>
  <c r="I41" i="6"/>
  <c r="AO46" i="6"/>
  <c r="AO45" i="6"/>
  <c r="AO44" i="6"/>
  <c r="AO43" i="6"/>
  <c r="AO41" i="6"/>
  <c r="AO42" i="6"/>
  <c r="O46" i="6"/>
  <c r="O45" i="6"/>
  <c r="O44" i="6"/>
  <c r="O43" i="6"/>
  <c r="O41" i="6"/>
  <c r="O42" i="6"/>
  <c r="M46" i="6"/>
  <c r="M45" i="6"/>
  <c r="M44" i="6"/>
  <c r="M43" i="6"/>
  <c r="M42" i="6"/>
  <c r="M41" i="6"/>
  <c r="AX45" i="6"/>
  <c r="AX43" i="6"/>
  <c r="AX42" i="6"/>
  <c r="AX41" i="6"/>
  <c r="AX46" i="6"/>
  <c r="AX44" i="6"/>
  <c r="AP45" i="6"/>
  <c r="AP43" i="6"/>
  <c r="AP42" i="6"/>
  <c r="AP41" i="6"/>
  <c r="AP46" i="6"/>
  <c r="AP44" i="6"/>
  <c r="AC45" i="6"/>
  <c r="AC43" i="6"/>
  <c r="AC42" i="6"/>
  <c r="AC41" i="6"/>
  <c r="AC46" i="6"/>
  <c r="AC44" i="6"/>
  <c r="P45" i="6"/>
  <c r="P43" i="6"/>
  <c r="P42" i="6"/>
  <c r="P41" i="6"/>
  <c r="P46" i="6"/>
  <c r="P44" i="6"/>
  <c r="H45" i="6"/>
  <c r="H43" i="6"/>
  <c r="H42" i="6"/>
  <c r="H41" i="6"/>
  <c r="H46" i="6"/>
  <c r="H44" i="6"/>
  <c r="V46" i="6"/>
  <c r="V45" i="6"/>
  <c r="V44" i="6"/>
  <c r="V43" i="6"/>
  <c r="V42" i="6"/>
  <c r="V41" i="6"/>
  <c r="BA46" i="6"/>
  <c r="BA45" i="6"/>
  <c r="BA44" i="6"/>
  <c r="BA43" i="6"/>
  <c r="BA42" i="6"/>
  <c r="BA41" i="6"/>
  <c r="AF46" i="6"/>
  <c r="AF45" i="6"/>
  <c r="AF44" i="6"/>
  <c r="AF43" i="6"/>
  <c r="AF41" i="6"/>
  <c r="AF42" i="6"/>
  <c r="K46" i="6"/>
  <c r="K45" i="6"/>
  <c r="K44" i="6"/>
  <c r="K43" i="6"/>
  <c r="K41" i="6"/>
  <c r="K42" i="6"/>
  <c r="AU46" i="6"/>
  <c r="AU45" i="6"/>
  <c r="AU44" i="6"/>
  <c r="AU43" i="6"/>
  <c r="AU42" i="6"/>
  <c r="AU41" i="6"/>
  <c r="E46" i="6"/>
  <c r="E45" i="6"/>
  <c r="E44" i="6"/>
  <c r="E43" i="6"/>
  <c r="E42" i="6"/>
  <c r="E41" i="6"/>
  <c r="AZ46" i="6"/>
  <c r="AZ44" i="6"/>
  <c r="AZ42" i="6"/>
  <c r="AZ41" i="6"/>
  <c r="AZ45" i="6"/>
  <c r="AZ43" i="6"/>
  <c r="AR46" i="6"/>
  <c r="AR44" i="6"/>
  <c r="AR42" i="6"/>
  <c r="AR41" i="6"/>
  <c r="AR45" i="6"/>
  <c r="AR43" i="6"/>
  <c r="AE46" i="6"/>
  <c r="AE44" i="6"/>
  <c r="AE42" i="6"/>
  <c r="AE41" i="6"/>
  <c r="AE45" i="6"/>
  <c r="AE43" i="6"/>
  <c r="W46" i="6"/>
  <c r="W44" i="6"/>
  <c r="W42" i="6"/>
  <c r="W41" i="6"/>
  <c r="W45" i="6"/>
  <c r="W43" i="6"/>
  <c r="J46" i="6"/>
  <c r="J44" i="6"/>
  <c r="J42" i="6"/>
  <c r="J41" i="6"/>
  <c r="J45" i="6"/>
  <c r="J43" i="6"/>
  <c r="AD46" i="6"/>
  <c r="AD45" i="6"/>
  <c r="AD44" i="6"/>
  <c r="AD43" i="6"/>
  <c r="AD42" i="6"/>
  <c r="AD41" i="6"/>
  <c r="AW46" i="6"/>
  <c r="AW45" i="6"/>
  <c r="AW44" i="6"/>
  <c r="AW43" i="6"/>
  <c r="AW41" i="6"/>
  <c r="AW42" i="6"/>
  <c r="AB46" i="6"/>
  <c r="AB45" i="6"/>
  <c r="AB44" i="6"/>
  <c r="AB43" i="6"/>
  <c r="AB41" i="6"/>
  <c r="AB42" i="6"/>
  <c r="G46" i="6"/>
  <c r="G45" i="6"/>
  <c r="G44" i="6"/>
  <c r="G43" i="6"/>
  <c r="G41" i="6"/>
  <c r="G42" i="6"/>
  <c r="AH46" i="6"/>
  <c r="AH45" i="6"/>
  <c r="AH44" i="6"/>
  <c r="AH43" i="6"/>
  <c r="AH42" i="6"/>
  <c r="AH41" i="6"/>
  <c r="BB45" i="6"/>
  <c r="BB43" i="6"/>
  <c r="BB41" i="6"/>
  <c r="BB44" i="6"/>
  <c r="BB42" i="6"/>
  <c r="BB46" i="6"/>
  <c r="AT45" i="6"/>
  <c r="AT43" i="6"/>
  <c r="AT42" i="6"/>
  <c r="AT41" i="6"/>
  <c r="AT44" i="6"/>
  <c r="AT46" i="6"/>
  <c r="AG45" i="6"/>
  <c r="AG43" i="6"/>
  <c r="AG42" i="6"/>
  <c r="AG41" i="6"/>
  <c r="AG44" i="6"/>
  <c r="AG46" i="6"/>
  <c r="Y45" i="6"/>
  <c r="Y43" i="6"/>
  <c r="Y42" i="6"/>
  <c r="Y41" i="6"/>
  <c r="Y44" i="6"/>
  <c r="Y46" i="6"/>
  <c r="L45" i="6"/>
  <c r="L43" i="6"/>
  <c r="L42" i="6"/>
  <c r="L41" i="6"/>
  <c r="L44" i="6"/>
  <c r="L46" i="6"/>
  <c r="D45" i="6"/>
  <c r="D43" i="6"/>
  <c r="D42" i="6"/>
  <c r="D41" i="6"/>
  <c r="D44" i="6"/>
  <c r="D46" i="6"/>
  <c r="AQ46" i="6"/>
  <c r="AQ45" i="6"/>
  <c r="AQ44" i="6"/>
  <c r="AQ43" i="6"/>
  <c r="AQ42" i="6"/>
  <c r="AQ41" i="6"/>
  <c r="AS46" i="6"/>
  <c r="AS45" i="6"/>
  <c r="AS44" i="6"/>
  <c r="AS43" i="6"/>
  <c r="AS41" i="6"/>
  <c r="AS42" i="6"/>
  <c r="X46" i="6"/>
  <c r="X45" i="6"/>
  <c r="X44" i="6"/>
  <c r="X43" i="6"/>
  <c r="X41" i="6"/>
  <c r="X42" i="6"/>
  <c r="C46" i="6"/>
  <c r="C45" i="6"/>
  <c r="C44" i="6"/>
  <c r="C43" i="6"/>
  <c r="C41" i="6"/>
  <c r="C42" i="6"/>
  <c r="Z46" i="6"/>
  <c r="Z45" i="6"/>
  <c r="Z44" i="6"/>
  <c r="Z43" i="6"/>
  <c r="Z42" i="6"/>
  <c r="Z41" i="6"/>
</calcChain>
</file>

<file path=xl/sharedStrings.xml><?xml version="1.0" encoding="utf-8"?>
<sst xmlns="http://schemas.openxmlformats.org/spreadsheetml/2006/main" count="238" uniqueCount="53">
  <si>
    <t>KoA</t>
  </si>
  <si>
    <t>Clearance</t>
  </si>
  <si>
    <t>Kt/V</t>
  </si>
  <si>
    <t>Type</t>
  </si>
  <si>
    <t>Blood flow</t>
  </si>
  <si>
    <t>Dialysate flow</t>
  </si>
  <si>
    <t>Clearance change</t>
  </si>
  <si>
    <t>Kt/V change</t>
  </si>
  <si>
    <t>14L</t>
  </si>
  <si>
    <t>17L</t>
  </si>
  <si>
    <t>21L</t>
  </si>
  <si>
    <t xml:space="preserve">Wybierz dane aby obliczyć Kt/V </t>
  </si>
  <si>
    <t>Płeć</t>
  </si>
  <si>
    <t>Masa ciała (Kg)</t>
  </si>
  <si>
    <t>Wzrost (cm)</t>
  </si>
  <si>
    <t>Wiek (lata)</t>
  </si>
  <si>
    <t>Czas dializy w minutach</t>
  </si>
  <si>
    <t>Całkowita objętość wody</t>
  </si>
  <si>
    <t xml:space="preserve">Dializatory Polyflux </t>
  </si>
  <si>
    <t>Cel</t>
  </si>
  <si>
    <t xml:space="preserve">Kalkulator Kt/V - dla dializatorów FX </t>
  </si>
  <si>
    <t>Dializatory FX</t>
  </si>
  <si>
    <t>200-400</t>
  </si>
  <si>
    <t>200-500</t>
  </si>
  <si>
    <t>300-500</t>
  </si>
  <si>
    <t>1.</t>
  </si>
  <si>
    <t>2.</t>
  </si>
  <si>
    <t>3.</t>
  </si>
  <si>
    <t>5.</t>
  </si>
  <si>
    <t>4.</t>
  </si>
  <si>
    <t>Po wprowadzeniu powyższych danych oceń, czy przy zleconym przepływie krwi i wybranym rodzaju dializatora jest możliwe uzyskanie odpowiednio adekwatnej dializy.</t>
  </si>
  <si>
    <t>Upewnij się, że korzystasz z kalkulatora dla dializatora, który zleciłeś do zabiegu.</t>
  </si>
  <si>
    <t>Wprowadź dane pacjenta i zlecenia dializy niezbędne do obliczenia Kt/V.</t>
  </si>
  <si>
    <t>Zalecane Qb</t>
  </si>
  <si>
    <t>Przepływ dializatu</t>
  </si>
  <si>
    <t>W przypadku dializy adekwatnej rozważ możliwość redukcji przepływu dializatu z zachowaniem oczekiwanej wydajności zabiegu.</t>
  </si>
  <si>
    <t>W przypadku dializy nieadekwatnej dostosuj parametry zabiegu tak, aby było możliwe osiągnięcie Kt/V&gt;1,3. Przede wszystkim zwróć uwagę na czas zabiegu, przepływ krwi i typ dializatora - dostosuj wielkość Qb do typu dializatora oraz dializator do masy ciała pacjenta. Pamiętaj, że zawarte w tabeli dane odnoszą się do idealnych warunków prowadzenia zabiegu (dostęp naczyniowy). Weź na to małą poprawkę  ustalając czas zabiegu i przepływ krwi.
W zleceniu dializy zweryfikuj dawkę heparyny wg wzoru: bolus 25-30 IU/kg mc + pompa 500-1000 IU/godz HD.</t>
  </si>
  <si>
    <t>Przepływ krwi</t>
  </si>
  <si>
    <t>Wybierz dane aby obliczyć Kt/V</t>
  </si>
  <si>
    <t>Kalkulator Kt/V - dla dializatorów POLYFLUX - L</t>
  </si>
  <si>
    <t>Kalkulator Kt/V - dla dializatorów POLYFLUX - H</t>
  </si>
  <si>
    <t>140H</t>
  </si>
  <si>
    <t>170H</t>
  </si>
  <si>
    <t>210H</t>
  </si>
  <si>
    <t>250-500</t>
  </si>
  <si>
    <t>Dializatory Polyflux H</t>
  </si>
  <si>
    <t>Dializatory Polyflux - H</t>
  </si>
  <si>
    <t>Dializatory Polyflux - L</t>
  </si>
  <si>
    <t>FX8</t>
  </si>
  <si>
    <t>FX10</t>
  </si>
  <si>
    <t>FX60 Classix</t>
  </si>
  <si>
    <t>FX80 Classix</t>
  </si>
  <si>
    <t>FX100 Classix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</si>
</sst>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color theme="0"/>
      <name val="Arial"/>
      <family val="2"/>
      <charset val="238"/>
    </font>
    <font>
      <b/>
      <sz val="22"/>
      <color theme="0"/>
      <name val="Arial"/>
      <family val="2"/>
      <charset val="238"/>
    </font>
    <font>
      <sz val="12"/>
      <color theme="0" tint="-0.49998474074526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theme="8"/>
      </left>
      <right/>
      <top style="medium">
        <color theme="8"/>
      </top>
      <bottom style="dotted">
        <color theme="8"/>
      </bottom>
      <diagonal/>
    </border>
    <border>
      <left/>
      <right/>
      <top style="medium">
        <color theme="8"/>
      </top>
      <bottom style="dotted">
        <color theme="8"/>
      </bottom>
      <diagonal/>
    </border>
    <border>
      <left/>
      <right style="medium">
        <color theme="8"/>
      </right>
      <top style="medium">
        <color theme="8"/>
      </top>
      <bottom style="dotted">
        <color theme="8"/>
      </bottom>
      <diagonal/>
    </border>
    <border>
      <left style="medium">
        <color theme="8"/>
      </left>
      <right/>
      <top style="dotted">
        <color theme="8"/>
      </top>
      <bottom style="dotted">
        <color theme="8"/>
      </bottom>
      <diagonal/>
    </border>
    <border>
      <left/>
      <right/>
      <top style="dotted">
        <color theme="8"/>
      </top>
      <bottom style="dotted">
        <color theme="8"/>
      </bottom>
      <diagonal/>
    </border>
    <border>
      <left/>
      <right style="medium">
        <color theme="8"/>
      </right>
      <top style="dotted">
        <color theme="8"/>
      </top>
      <bottom style="dotted">
        <color theme="8"/>
      </bottom>
      <diagonal/>
    </border>
    <border>
      <left style="medium">
        <color theme="8"/>
      </left>
      <right/>
      <top style="dotted">
        <color theme="8"/>
      </top>
      <bottom style="medium">
        <color theme="8"/>
      </bottom>
      <diagonal/>
    </border>
    <border>
      <left/>
      <right/>
      <top style="dotted">
        <color theme="8"/>
      </top>
      <bottom style="medium">
        <color theme="8"/>
      </bottom>
      <diagonal/>
    </border>
    <border>
      <left/>
      <right style="medium">
        <color theme="8"/>
      </right>
      <top style="dotted">
        <color theme="8"/>
      </top>
      <bottom style="medium">
        <color theme="8"/>
      </bottom>
      <diagonal/>
    </border>
    <border>
      <left style="medium">
        <color theme="8"/>
      </left>
      <right/>
      <top/>
      <bottom style="dotted">
        <color theme="8"/>
      </bottom>
      <diagonal/>
    </border>
    <border>
      <left/>
      <right/>
      <top/>
      <bottom style="dotted">
        <color theme="8"/>
      </bottom>
      <diagonal/>
    </border>
    <border>
      <left/>
      <right style="medium">
        <color theme="8"/>
      </right>
      <top/>
      <bottom style="dotted">
        <color theme="8"/>
      </bottom>
      <diagonal/>
    </border>
    <border>
      <left style="medium">
        <color theme="8"/>
      </left>
      <right style="dotted">
        <color theme="8"/>
      </right>
      <top style="medium">
        <color theme="8"/>
      </top>
      <bottom style="medium">
        <color theme="8"/>
      </bottom>
      <diagonal/>
    </border>
    <border>
      <left style="dotted">
        <color theme="8"/>
      </left>
      <right style="dotted">
        <color theme="8"/>
      </right>
      <top style="medium">
        <color theme="8"/>
      </top>
      <bottom style="medium">
        <color theme="8"/>
      </bottom>
      <diagonal/>
    </border>
    <border>
      <left style="dotted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dotted">
        <color theme="8"/>
      </bottom>
      <diagonal/>
    </border>
    <border>
      <left style="medium">
        <color theme="8"/>
      </left>
      <right style="medium">
        <color theme="8"/>
      </right>
      <top style="dotted">
        <color theme="8"/>
      </top>
      <bottom style="dotted">
        <color theme="8"/>
      </bottom>
      <diagonal/>
    </border>
    <border>
      <left style="medium">
        <color theme="8"/>
      </left>
      <right style="medium">
        <color theme="8"/>
      </right>
      <top style="dotted">
        <color theme="8"/>
      </top>
      <bottom style="medium">
        <color theme="8"/>
      </bottom>
      <diagonal/>
    </border>
    <border>
      <left style="thin">
        <color theme="8"/>
      </left>
      <right/>
      <top/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/>
      <right/>
      <top style="medium">
        <color theme="8"/>
      </top>
      <bottom style="dashed">
        <color theme="8"/>
      </bottom>
      <diagonal/>
    </border>
    <border>
      <left/>
      <right style="medium">
        <color theme="8"/>
      </right>
      <top style="medium">
        <color theme="8"/>
      </top>
      <bottom style="dashed">
        <color theme="8"/>
      </bottom>
      <diagonal/>
    </border>
    <border>
      <left/>
      <right/>
      <top style="dashed">
        <color theme="8"/>
      </top>
      <bottom style="dashed">
        <color theme="8"/>
      </bottom>
      <diagonal/>
    </border>
    <border>
      <left/>
      <right style="medium">
        <color theme="8"/>
      </right>
      <top style="dashed">
        <color theme="8"/>
      </top>
      <bottom style="dashed">
        <color theme="8"/>
      </bottom>
      <diagonal/>
    </border>
    <border>
      <left/>
      <right/>
      <top style="dashed">
        <color theme="8"/>
      </top>
      <bottom style="medium">
        <color theme="8"/>
      </bottom>
      <diagonal/>
    </border>
    <border>
      <left/>
      <right style="medium">
        <color theme="8"/>
      </right>
      <top style="dashed">
        <color theme="8"/>
      </top>
      <bottom style="medium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1" xfId="0" applyFont="1" applyBorder="1"/>
    <xf numFmtId="2" fontId="1" fillId="0" borderId="1" xfId="0" applyNumberFormat="1" applyFont="1" applyBorder="1"/>
    <xf numFmtId="0" fontId="2" fillId="0" borderId="1" xfId="0" applyFont="1" applyBorder="1"/>
    <xf numFmtId="1" fontId="1" fillId="0" borderId="1" xfId="0" applyNumberFormat="1" applyFont="1" applyBorder="1"/>
    <xf numFmtId="0" fontId="2" fillId="3" borderId="1" xfId="0" applyFont="1" applyFill="1" applyBorder="1"/>
    <xf numFmtId="1" fontId="1" fillId="3" borderId="1" xfId="0" applyNumberFormat="1" applyFont="1" applyFill="1" applyBorder="1"/>
    <xf numFmtId="164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164" fontId="1" fillId="4" borderId="1" xfId="0" applyNumberFormat="1" applyFont="1" applyFill="1" applyBorder="1"/>
    <xf numFmtId="0" fontId="2" fillId="5" borderId="1" xfId="0" applyFont="1" applyFill="1" applyBorder="1"/>
    <xf numFmtId="2" fontId="1" fillId="5" borderId="1" xfId="0" applyNumberFormat="1" applyFont="1" applyFill="1" applyBorder="1"/>
    <xf numFmtId="9" fontId="1" fillId="5" borderId="1" xfId="0" applyNumberFormat="1" applyFont="1" applyFill="1" applyBorder="1"/>
    <xf numFmtId="164" fontId="1" fillId="5" borderId="1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3" fillId="9" borderId="0" xfId="0" applyFont="1" applyFill="1" applyAlignment="1">
      <alignment horizontal="center"/>
    </xf>
    <xf numFmtId="0" fontId="8" fillId="0" borderId="13" xfId="0" applyFont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0" fontId="3" fillId="6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2" fontId="3" fillId="2" borderId="25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8" borderId="26" xfId="0" applyFont="1" applyFill="1" applyBorder="1" applyAlignment="1">
      <alignment horizontal="center"/>
    </xf>
    <xf numFmtId="0" fontId="4" fillId="8" borderId="27" xfId="0" applyFont="1" applyFill="1" applyBorder="1" applyAlignment="1">
      <alignment horizontal="center"/>
    </xf>
    <xf numFmtId="0" fontId="4" fillId="8" borderId="28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0" fontId="5" fillId="0" borderId="33" xfId="0" applyFont="1" applyBorder="1" applyAlignment="1">
      <alignment horizontal="right" vertical="justify"/>
    </xf>
    <xf numFmtId="0" fontId="5" fillId="0" borderId="33" xfId="0" applyFont="1" applyBorder="1" applyAlignment="1">
      <alignment horizontal="right" vertical="center"/>
    </xf>
    <xf numFmtId="0" fontId="1" fillId="0" borderId="0" xfId="0" applyFont="1" applyAlignment="1">
      <alignment vertical="top" wrapText="1"/>
    </xf>
    <xf numFmtId="0" fontId="5" fillId="0" borderId="33" xfId="0" applyFont="1" applyBorder="1" applyAlignment="1">
      <alignment horizontal="center" vertical="center"/>
    </xf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5" fillId="0" borderId="34" xfId="0" applyFont="1" applyBorder="1" applyAlignment="1">
      <alignment vertical="justify" wrapText="1"/>
    </xf>
    <xf numFmtId="0" fontId="1" fillId="0" borderId="34" xfId="0" applyFont="1" applyBorder="1"/>
    <xf numFmtId="0" fontId="1" fillId="0" borderId="37" xfId="0" applyFont="1" applyBorder="1"/>
    <xf numFmtId="0" fontId="5" fillId="0" borderId="34" xfId="0" applyFont="1" applyBorder="1" applyAlignment="1">
      <alignment vertical="justify"/>
    </xf>
    <xf numFmtId="0" fontId="1" fillId="0" borderId="33" xfId="0" applyFont="1" applyBorder="1"/>
    <xf numFmtId="0" fontId="1" fillId="0" borderId="35" xfId="0" applyFont="1" applyBorder="1"/>
    <xf numFmtId="0" fontId="1" fillId="0" borderId="36" xfId="0" applyFont="1" applyBorder="1"/>
    <xf numFmtId="1" fontId="2" fillId="3" borderId="1" xfId="0" applyNumberFormat="1" applyFont="1" applyFill="1" applyBorder="1"/>
    <xf numFmtId="2" fontId="2" fillId="5" borderId="1" xfId="0" applyNumberFormat="1" applyFont="1" applyFill="1" applyBorder="1"/>
    <xf numFmtId="2" fontId="5" fillId="0" borderId="38" xfId="0" applyNumberFormat="1" applyFont="1" applyBorder="1" applyAlignment="1">
      <alignment horizontal="center"/>
    </xf>
    <xf numFmtId="2" fontId="5" fillId="0" borderId="39" xfId="0" applyNumberFormat="1" applyFont="1" applyBorder="1" applyAlignment="1">
      <alignment horizontal="center"/>
    </xf>
    <xf numFmtId="2" fontId="5" fillId="0" borderId="40" xfId="0" applyNumberFormat="1" applyFont="1" applyBorder="1" applyAlignment="1">
      <alignment horizontal="center"/>
    </xf>
    <xf numFmtId="2" fontId="5" fillId="0" borderId="41" xfId="0" applyNumberFormat="1" applyFont="1" applyBorder="1" applyAlignment="1">
      <alignment horizontal="center"/>
    </xf>
    <xf numFmtId="2" fontId="5" fillId="0" borderId="42" xfId="0" applyNumberFormat="1" applyFont="1" applyBorder="1" applyAlignment="1">
      <alignment horizontal="center"/>
    </xf>
    <xf numFmtId="2" fontId="5" fillId="0" borderId="43" xfId="0" applyNumberFormat="1" applyFont="1" applyBorder="1" applyAlignment="1">
      <alignment horizontal="center"/>
    </xf>
    <xf numFmtId="0" fontId="1" fillId="10" borderId="0" xfId="0" applyFont="1" applyFill="1"/>
    <xf numFmtId="0" fontId="4" fillId="8" borderId="25" xfId="0" applyFont="1" applyFill="1" applyBorder="1" applyAlignment="1">
      <alignment vertical="center"/>
    </xf>
    <xf numFmtId="0" fontId="7" fillId="7" borderId="0" xfId="0" applyFont="1" applyFill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8" borderId="29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center"/>
    </xf>
    <xf numFmtId="0" fontId="4" fillId="8" borderId="44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46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justify" wrapText="1"/>
    </xf>
    <xf numFmtId="0" fontId="5" fillId="0" borderId="0" xfId="0" applyFont="1" applyAlignment="1">
      <alignment vertical="justify"/>
    </xf>
    <xf numFmtId="0" fontId="5" fillId="0" borderId="0" xfId="0" applyFont="1" applyAlignment="1">
      <alignment horizontal="left" vertical="justify"/>
    </xf>
    <xf numFmtId="0" fontId="5" fillId="0" borderId="33" xfId="0" applyFont="1" applyBorder="1" applyAlignment="1">
      <alignment horizontal="right" vertical="justify"/>
    </xf>
    <xf numFmtId="0" fontId="7" fillId="11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/>
    </xf>
    <xf numFmtId="0" fontId="7" fillId="10" borderId="0" xfId="0" applyFont="1" applyFill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9" fillId="9" borderId="0" xfId="0" applyFont="1" applyFill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6" borderId="2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/>
    </xf>
  </cellXfs>
  <cellStyles count="1">
    <cellStyle name="Normalny" xfId="0" builtinId="0"/>
  </cellStyles>
  <dxfs count="77">
    <dxf>
      <font>
        <b/>
        <i val="0"/>
        <color rgb="FFC00000"/>
      </font>
    </dxf>
    <dxf>
      <font>
        <b/>
        <i val="0"/>
        <color theme="3"/>
      </font>
      <fill>
        <patternFill patternType="lightGray">
          <fgColor theme="7"/>
        </patternFill>
      </fill>
    </dxf>
    <dxf>
      <font>
        <b/>
        <i val="0"/>
        <color theme="5"/>
      </font>
    </dxf>
    <dxf>
      <font>
        <b/>
        <i val="0"/>
        <color rgb="FFC00000"/>
      </font>
    </dxf>
    <dxf>
      <font>
        <b/>
        <i val="0"/>
        <color theme="3"/>
      </font>
      <fill>
        <patternFill patternType="lightGray">
          <fgColor theme="7"/>
        </patternFill>
      </fill>
    </dxf>
    <dxf>
      <font>
        <b/>
        <i val="0"/>
        <color theme="5"/>
      </font>
    </dxf>
    <dxf>
      <fill>
        <patternFill>
          <bgColor theme="8" tint="0.39994506668294322"/>
        </patternFill>
      </fill>
    </dxf>
    <dxf>
      <font>
        <b/>
        <i val="0"/>
        <color rgb="FFC00000"/>
      </font>
    </dxf>
    <dxf>
      <font>
        <b/>
        <i val="0"/>
        <color theme="3"/>
      </font>
      <fill>
        <patternFill patternType="lightGray">
          <fgColor theme="7"/>
        </patternFill>
      </fill>
    </dxf>
    <dxf>
      <font>
        <b/>
        <i val="0"/>
        <color rgb="FFFFC000"/>
      </font>
    </dxf>
    <dxf>
      <font>
        <b/>
        <i val="0"/>
        <color rgb="FFC00000"/>
      </font>
    </dxf>
    <dxf>
      <font>
        <b/>
        <i val="0"/>
        <color theme="3"/>
      </font>
      <fill>
        <patternFill patternType="lightGray">
          <fgColor theme="7"/>
        </patternFill>
      </fill>
    </dxf>
    <dxf>
      <font>
        <b/>
        <i val="0"/>
        <color rgb="FFFFC000"/>
      </font>
    </dxf>
    <dxf>
      <font>
        <b/>
        <i val="0"/>
        <color rgb="FFC00000"/>
      </font>
    </dxf>
    <dxf>
      <font>
        <b/>
        <i val="0"/>
        <color theme="3"/>
      </font>
      <fill>
        <patternFill patternType="lightGray">
          <fgColor theme="7"/>
        </patternFill>
      </fill>
    </dxf>
    <dxf>
      <font>
        <b/>
        <i val="0"/>
        <color theme="5"/>
      </font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C00000"/>
      </font>
    </dxf>
    <dxf>
      <font>
        <b/>
        <i val="0"/>
        <color theme="3"/>
      </font>
      <fill>
        <patternFill patternType="lightGray">
          <fgColor theme="7"/>
        </patternFill>
      </fill>
    </dxf>
    <dxf>
      <font>
        <b/>
        <i val="0"/>
        <color rgb="FFFFC000"/>
      </font>
    </dxf>
    <dxf>
      <font>
        <b/>
        <i val="0"/>
        <color rgb="FFC00000"/>
      </font>
    </dxf>
    <dxf>
      <font>
        <b/>
        <i val="0"/>
        <color theme="3"/>
      </font>
      <fill>
        <patternFill patternType="lightGray">
          <fgColor theme="7"/>
        </patternFill>
      </fill>
    </dxf>
    <dxf>
      <font>
        <b/>
        <i val="0"/>
        <color rgb="FFFFC000"/>
      </font>
    </dxf>
    <dxf>
      <font>
        <b/>
        <i val="0"/>
        <color rgb="FFC00000"/>
      </font>
    </dxf>
    <dxf>
      <font>
        <b/>
        <i val="0"/>
        <color theme="3"/>
      </font>
      <fill>
        <patternFill patternType="lightGray">
          <fgColor theme="7"/>
        </patternFill>
      </fill>
    </dxf>
    <dxf>
      <font>
        <b/>
        <i val="0"/>
        <color theme="5"/>
      </font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C00000"/>
      </font>
    </dxf>
    <dxf>
      <font>
        <b/>
        <i val="0"/>
        <color theme="3"/>
      </font>
      <fill>
        <patternFill patternType="lightGray">
          <fgColor theme="7"/>
        </patternFill>
      </fill>
    </dxf>
    <dxf>
      <font>
        <b/>
        <i val="0"/>
        <color rgb="FFFFC000"/>
      </font>
    </dxf>
    <dxf>
      <fill>
        <patternFill>
          <bgColor theme="9" tint="0.39994506668294322"/>
        </patternFill>
      </fill>
    </dxf>
    <dxf>
      <font>
        <b/>
        <i val="0"/>
        <color rgb="FFC00000"/>
      </font>
    </dxf>
    <dxf>
      <font>
        <b/>
        <i val="0"/>
        <color theme="3"/>
      </font>
      <fill>
        <patternFill patternType="lightGray">
          <fgColor theme="7"/>
        </patternFill>
      </fill>
    </dxf>
    <dxf>
      <font>
        <b/>
        <i val="0"/>
        <color rgb="FFFFC000"/>
      </font>
    </dxf>
    <dxf>
      <fill>
        <patternFill>
          <bgColor theme="9" tint="0.39994506668294322"/>
        </patternFill>
      </fill>
    </dxf>
    <dxf>
      <font>
        <b/>
        <i val="0"/>
        <color rgb="FFC00000"/>
      </font>
    </dxf>
    <dxf>
      <font>
        <b/>
        <i val="0"/>
        <color theme="3"/>
      </font>
      <fill>
        <patternFill patternType="lightGray">
          <fgColor theme="7"/>
        </patternFill>
      </fill>
    </dxf>
    <dxf>
      <font>
        <b/>
        <i val="0"/>
        <color rgb="FFFFC000"/>
      </font>
    </dxf>
    <dxf>
      <fill>
        <patternFill>
          <bgColor theme="9" tint="0.39994506668294322"/>
        </patternFill>
      </fill>
    </dxf>
    <dxf>
      <font>
        <b/>
        <i val="0"/>
        <color rgb="FFC00000"/>
      </font>
    </dxf>
    <dxf>
      <font>
        <b/>
        <i val="0"/>
        <color theme="3"/>
      </font>
      <fill>
        <patternFill patternType="lightGray">
          <fgColor theme="7"/>
        </patternFill>
      </fill>
    </dxf>
    <dxf>
      <font>
        <b/>
        <i val="0"/>
        <color rgb="FFFFC000"/>
      </font>
    </dxf>
    <dxf>
      <fill>
        <patternFill>
          <bgColor theme="9" tint="0.39994506668294322"/>
        </patternFill>
      </fill>
    </dxf>
    <dxf>
      <font>
        <b/>
        <i val="0"/>
        <color rgb="FFC00000"/>
      </font>
    </dxf>
    <dxf>
      <font>
        <b/>
        <i val="0"/>
        <color theme="3"/>
      </font>
      <fill>
        <patternFill patternType="lightGray">
          <fgColor theme="7"/>
        </patternFill>
      </fill>
    </dxf>
    <dxf>
      <font>
        <b/>
        <i val="0"/>
        <color theme="5"/>
      </font>
    </dxf>
    <dxf>
      <fill>
        <patternFill>
          <bgColor theme="9" tint="0.39994506668294322"/>
        </patternFill>
      </fill>
    </dxf>
    <dxf>
      <font>
        <b/>
        <i val="0"/>
        <color rgb="FFC00000"/>
      </font>
    </dxf>
    <dxf>
      <font>
        <b/>
        <i val="0"/>
        <color theme="3"/>
      </font>
      <fill>
        <patternFill patternType="lightGray">
          <fgColor theme="7"/>
        </patternFill>
      </fill>
    </dxf>
    <dxf>
      <font>
        <b/>
        <i val="0"/>
        <color theme="5"/>
      </font>
    </dxf>
    <dxf>
      <fill>
        <patternFill>
          <bgColor theme="9" tint="0.39994506668294322"/>
        </patternFill>
      </fill>
    </dxf>
    <dxf>
      <font>
        <b/>
        <i val="0"/>
        <color rgb="FFC00000"/>
      </font>
    </dxf>
    <dxf>
      <font>
        <b/>
        <i val="0"/>
        <color theme="3"/>
      </font>
      <fill>
        <patternFill patternType="lightGray">
          <fgColor theme="7"/>
        </patternFill>
      </fill>
    </dxf>
    <dxf>
      <font>
        <b/>
        <i val="0"/>
        <color rgb="FFFFC000"/>
      </font>
    </dxf>
    <dxf>
      <font>
        <b/>
        <i val="0"/>
        <color rgb="FFC00000"/>
      </font>
    </dxf>
    <dxf>
      <font>
        <b/>
        <i val="0"/>
        <color theme="3"/>
      </font>
      <fill>
        <patternFill patternType="lightGray">
          <fgColor theme="7"/>
        </patternFill>
      </fill>
    </dxf>
    <dxf>
      <font>
        <b/>
        <i val="0"/>
        <color rgb="FFFFC000"/>
      </font>
    </dxf>
    <dxf>
      <font>
        <b/>
        <i val="0"/>
        <color rgb="FFC00000"/>
      </font>
    </dxf>
    <dxf>
      <font>
        <b/>
        <i val="0"/>
        <color theme="3"/>
      </font>
      <fill>
        <patternFill patternType="lightGray">
          <fgColor theme="7"/>
        </patternFill>
      </fill>
    </dxf>
    <dxf>
      <font>
        <b/>
        <i val="0"/>
        <color theme="5"/>
      </font>
    </dxf>
    <dxf>
      <font>
        <b/>
        <i val="0"/>
        <color auto="1"/>
      </font>
      <fill>
        <patternFill patternType="lightGray">
          <fgColor theme="7"/>
        </patternFill>
      </fill>
    </dxf>
    <dxf>
      <fill>
        <patternFill>
          <bgColor theme="8" tint="0.39994506668294322"/>
        </patternFill>
      </fill>
    </dxf>
    <dxf>
      <font>
        <b/>
        <i val="0"/>
        <color auto="1"/>
      </font>
      <fill>
        <patternFill patternType="lightGray">
          <f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ont>
        <b/>
        <i val="0"/>
        <color auto="1"/>
      </font>
      <fill>
        <patternFill patternType="lightGray">
          <f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ont>
        <b/>
        <i val="0"/>
        <color auto="1"/>
      </font>
      <fill>
        <patternFill patternType="lightGray">
          <f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26" fmlaLink="$C$7" inc="2" max="200" min="30" page="10" val="70"/>
</file>

<file path=xl/ctrlProps/ctrlProp10.xml><?xml version="1.0" encoding="utf-8"?>
<formControlPr xmlns="http://schemas.microsoft.com/office/spreadsheetml/2009/9/main" objectType="Spin" dx="26" fmlaLink="$E$7" max="100" min="15" page="10" val="45"/>
</file>

<file path=xl/ctrlProps/ctrlProp11.xml><?xml version="1.0" encoding="utf-8"?>
<formControlPr xmlns="http://schemas.microsoft.com/office/spreadsheetml/2009/9/main" objectType="Spin" dx="26" fmlaLink="$F$7" inc="5" max="300" min="180" page="10" val="240"/>
</file>

<file path=xl/ctrlProps/ctrlProp12.xml><?xml version="1.0" encoding="utf-8"?>
<formControlPr xmlns="http://schemas.microsoft.com/office/spreadsheetml/2009/9/main" objectType="Spin" dx="26" fmlaLink="$G$7" inc="100" max="800" min="300" page="10" val="500"/>
</file>

<file path=xl/ctrlProps/ctrlProp13.xml><?xml version="1.0" encoding="utf-8"?>
<formControlPr xmlns="http://schemas.microsoft.com/office/spreadsheetml/2009/9/main" objectType="Spin" dx="26" fmlaLink="$C$7" inc="2" max="200" min="30" page="10" val="70"/>
</file>

<file path=xl/ctrlProps/ctrlProp14.xml><?xml version="1.0" encoding="utf-8"?>
<formControlPr xmlns="http://schemas.microsoft.com/office/spreadsheetml/2009/9/main" objectType="Spin" dx="26" fmlaLink="$D$7" inc="5" max="220" min="130" page="10" val="170"/>
</file>

<file path=xl/ctrlProps/ctrlProp15.xml><?xml version="1.0" encoding="utf-8"?>
<formControlPr xmlns="http://schemas.microsoft.com/office/spreadsheetml/2009/9/main" objectType="Spin" dx="26" fmlaLink="$B$8" max="2" min="1" page="10"/>
</file>

<file path=xl/ctrlProps/ctrlProp16.xml><?xml version="1.0" encoding="utf-8"?>
<formControlPr xmlns="http://schemas.microsoft.com/office/spreadsheetml/2009/9/main" objectType="Spin" dx="26" fmlaLink="$E$7" max="100" min="15" page="10" val="45"/>
</file>

<file path=xl/ctrlProps/ctrlProp17.xml><?xml version="1.0" encoding="utf-8"?>
<formControlPr xmlns="http://schemas.microsoft.com/office/spreadsheetml/2009/9/main" objectType="Spin" dx="26" fmlaLink="$F$7" inc="5" max="300" min="180" page="10" val="240"/>
</file>

<file path=xl/ctrlProps/ctrlProp18.xml><?xml version="1.0" encoding="utf-8"?>
<formControlPr xmlns="http://schemas.microsoft.com/office/spreadsheetml/2009/9/main" objectType="Spin" dx="26" fmlaLink="$G$7" inc="100" max="800" min="300" page="10" val="500"/>
</file>

<file path=xl/ctrlProps/ctrlProp2.xml><?xml version="1.0" encoding="utf-8"?>
<formControlPr xmlns="http://schemas.microsoft.com/office/spreadsheetml/2009/9/main" objectType="Spin" dx="26" fmlaLink="$D$7" inc="5" max="220" min="130" page="10" val="170"/>
</file>

<file path=xl/ctrlProps/ctrlProp3.xml><?xml version="1.0" encoding="utf-8"?>
<formControlPr xmlns="http://schemas.microsoft.com/office/spreadsheetml/2009/9/main" objectType="Spin" dx="26" fmlaLink="$B$8" max="2" min="1" page="10"/>
</file>

<file path=xl/ctrlProps/ctrlProp4.xml><?xml version="1.0" encoding="utf-8"?>
<formControlPr xmlns="http://schemas.microsoft.com/office/spreadsheetml/2009/9/main" objectType="Spin" dx="26" fmlaLink="$E$7" max="100" min="15" page="10" val="45"/>
</file>

<file path=xl/ctrlProps/ctrlProp5.xml><?xml version="1.0" encoding="utf-8"?>
<formControlPr xmlns="http://schemas.microsoft.com/office/spreadsheetml/2009/9/main" objectType="Spin" dx="26" fmlaLink="$F$7" inc="5" max="300" min="180" page="10" val="240"/>
</file>

<file path=xl/ctrlProps/ctrlProp6.xml><?xml version="1.0" encoding="utf-8"?>
<formControlPr xmlns="http://schemas.microsoft.com/office/spreadsheetml/2009/9/main" objectType="Spin" dx="26" fmlaLink="$G$7" inc="100" max="800" min="300" page="10" val="500"/>
</file>

<file path=xl/ctrlProps/ctrlProp7.xml><?xml version="1.0" encoding="utf-8"?>
<formControlPr xmlns="http://schemas.microsoft.com/office/spreadsheetml/2009/9/main" objectType="Spin" dx="26" fmlaLink="$C$7" inc="2" max="200" min="30" page="10" val="70"/>
</file>

<file path=xl/ctrlProps/ctrlProp8.xml><?xml version="1.0" encoding="utf-8"?>
<formControlPr xmlns="http://schemas.microsoft.com/office/spreadsheetml/2009/9/main" objectType="Spin" dx="26" fmlaLink="$D$7" inc="5" max="220" min="130" page="10" val="170"/>
</file>

<file path=xl/ctrlProps/ctrlProp9.xml><?xml version="1.0" encoding="utf-8"?>
<formControlPr xmlns="http://schemas.microsoft.com/office/spreadsheetml/2009/9/main" objectType="Spin" dx="26" fmlaLink="$B$8" max="2" min="1" page="1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144780</xdr:colOff>
          <xdr:row>7</xdr:row>
          <xdr:rowOff>45720</xdr:rowOff>
        </xdr:from>
        <xdr:to>
          <xdr:col>2</xdr:col>
          <xdr:colOff>861060</xdr:colOff>
          <xdr:row>9</xdr:row>
          <xdr:rowOff>114300</xdr:rowOff>
        </xdr:to>
        <xdr:sp macro="" textlink="">
          <xdr:nvSpPr>
            <xdr:cNvPr id="2051" name="Spinner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152400</xdr:colOff>
          <xdr:row>7</xdr:row>
          <xdr:rowOff>53340</xdr:rowOff>
        </xdr:from>
        <xdr:to>
          <xdr:col>3</xdr:col>
          <xdr:colOff>868680</xdr:colOff>
          <xdr:row>9</xdr:row>
          <xdr:rowOff>121920</xdr:rowOff>
        </xdr:to>
        <xdr:sp macro="" textlink="">
          <xdr:nvSpPr>
            <xdr:cNvPr id="2052" name="Spinner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137160</xdr:colOff>
          <xdr:row>7</xdr:row>
          <xdr:rowOff>45720</xdr:rowOff>
        </xdr:from>
        <xdr:to>
          <xdr:col>1</xdr:col>
          <xdr:colOff>853440</xdr:colOff>
          <xdr:row>9</xdr:row>
          <xdr:rowOff>121920</xdr:rowOff>
        </xdr:to>
        <xdr:sp macro="" textlink="">
          <xdr:nvSpPr>
            <xdr:cNvPr id="2060" name="Spinner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160020</xdr:colOff>
          <xdr:row>7</xdr:row>
          <xdr:rowOff>53340</xdr:rowOff>
        </xdr:from>
        <xdr:to>
          <xdr:col>4</xdr:col>
          <xdr:colOff>876300</xdr:colOff>
          <xdr:row>9</xdr:row>
          <xdr:rowOff>121920</xdr:rowOff>
        </xdr:to>
        <xdr:sp macro="" textlink="">
          <xdr:nvSpPr>
            <xdr:cNvPr id="2061" name="Spinner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167640</xdr:colOff>
          <xdr:row>7</xdr:row>
          <xdr:rowOff>45720</xdr:rowOff>
        </xdr:from>
        <xdr:to>
          <xdr:col>5</xdr:col>
          <xdr:colOff>883920</xdr:colOff>
          <xdr:row>9</xdr:row>
          <xdr:rowOff>121920</xdr:rowOff>
        </xdr:to>
        <xdr:sp macro="" textlink="">
          <xdr:nvSpPr>
            <xdr:cNvPr id="2062" name="Spinner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167640</xdr:colOff>
          <xdr:row>7</xdr:row>
          <xdr:rowOff>45720</xdr:rowOff>
        </xdr:from>
        <xdr:to>
          <xdr:col>6</xdr:col>
          <xdr:colOff>883920</xdr:colOff>
          <xdr:row>9</xdr:row>
          <xdr:rowOff>121920</xdr:rowOff>
        </xdr:to>
        <xdr:sp macro="" textlink="">
          <xdr:nvSpPr>
            <xdr:cNvPr id="2063" name="Spinner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13</xdr:col>
      <xdr:colOff>493183</xdr:colOff>
      <xdr:row>8</xdr:row>
      <xdr:rowOff>137504</xdr:rowOff>
    </xdr:from>
    <xdr:to>
      <xdr:col>15</xdr:col>
      <xdr:colOff>102658</xdr:colOff>
      <xdr:row>13</xdr:row>
      <xdr:rowOff>0</xdr:rowOff>
    </xdr:to>
    <xdr:pic>
      <xdr:nvPicPr>
        <xdr:cNvPr id="13" name="Grafika 12" descr="Syrena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900336" y="1948375"/>
          <a:ext cx="909357" cy="9113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144780</xdr:colOff>
          <xdr:row>7</xdr:row>
          <xdr:rowOff>45720</xdr:rowOff>
        </xdr:from>
        <xdr:to>
          <xdr:col>2</xdr:col>
          <xdr:colOff>861060</xdr:colOff>
          <xdr:row>9</xdr:row>
          <xdr:rowOff>114300</xdr:rowOff>
        </xdr:to>
        <xdr:sp macro="" textlink="">
          <xdr:nvSpPr>
            <xdr:cNvPr id="8193" name="Spinner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152400</xdr:colOff>
          <xdr:row>7</xdr:row>
          <xdr:rowOff>53340</xdr:rowOff>
        </xdr:from>
        <xdr:to>
          <xdr:col>3</xdr:col>
          <xdr:colOff>868680</xdr:colOff>
          <xdr:row>9</xdr:row>
          <xdr:rowOff>121920</xdr:rowOff>
        </xdr:to>
        <xdr:sp macro="" textlink="">
          <xdr:nvSpPr>
            <xdr:cNvPr id="8194" name="Spinner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137160</xdr:colOff>
          <xdr:row>7</xdr:row>
          <xdr:rowOff>45720</xdr:rowOff>
        </xdr:from>
        <xdr:to>
          <xdr:col>1</xdr:col>
          <xdr:colOff>853440</xdr:colOff>
          <xdr:row>9</xdr:row>
          <xdr:rowOff>121920</xdr:rowOff>
        </xdr:to>
        <xdr:sp macro="" textlink="">
          <xdr:nvSpPr>
            <xdr:cNvPr id="8195" name="Spinner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160020</xdr:colOff>
          <xdr:row>7</xdr:row>
          <xdr:rowOff>53340</xdr:rowOff>
        </xdr:from>
        <xdr:to>
          <xdr:col>4</xdr:col>
          <xdr:colOff>876300</xdr:colOff>
          <xdr:row>9</xdr:row>
          <xdr:rowOff>121920</xdr:rowOff>
        </xdr:to>
        <xdr:sp macro="" textlink="">
          <xdr:nvSpPr>
            <xdr:cNvPr id="8196" name="Spinner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167640</xdr:colOff>
          <xdr:row>7</xdr:row>
          <xdr:rowOff>45720</xdr:rowOff>
        </xdr:from>
        <xdr:to>
          <xdr:col>5</xdr:col>
          <xdr:colOff>883920</xdr:colOff>
          <xdr:row>9</xdr:row>
          <xdr:rowOff>121920</xdr:rowOff>
        </xdr:to>
        <xdr:sp macro="" textlink="">
          <xdr:nvSpPr>
            <xdr:cNvPr id="8197" name="Spinner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167640</xdr:colOff>
          <xdr:row>7</xdr:row>
          <xdr:rowOff>45720</xdr:rowOff>
        </xdr:from>
        <xdr:to>
          <xdr:col>6</xdr:col>
          <xdr:colOff>883920</xdr:colOff>
          <xdr:row>9</xdr:row>
          <xdr:rowOff>121920</xdr:rowOff>
        </xdr:to>
        <xdr:sp macro="" textlink="">
          <xdr:nvSpPr>
            <xdr:cNvPr id="8198" name="Spinner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13</xdr:col>
      <xdr:colOff>495300</xdr:colOff>
      <xdr:row>8</xdr:row>
      <xdr:rowOff>140306</xdr:rowOff>
    </xdr:from>
    <xdr:to>
      <xdr:col>15</xdr:col>
      <xdr:colOff>104775</xdr:colOff>
      <xdr:row>13</xdr:row>
      <xdr:rowOff>0</xdr:rowOff>
    </xdr:to>
    <xdr:pic>
      <xdr:nvPicPr>
        <xdr:cNvPr id="8" name="Grafika 7" descr="Syren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049250" y="1950056"/>
          <a:ext cx="914400" cy="9074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144780</xdr:colOff>
          <xdr:row>7</xdr:row>
          <xdr:rowOff>45720</xdr:rowOff>
        </xdr:from>
        <xdr:to>
          <xdr:col>2</xdr:col>
          <xdr:colOff>861060</xdr:colOff>
          <xdr:row>9</xdr:row>
          <xdr:rowOff>114300</xdr:rowOff>
        </xdr:to>
        <xdr:sp macro="" textlink="">
          <xdr:nvSpPr>
            <xdr:cNvPr id="5121" name="Spinner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152400</xdr:colOff>
          <xdr:row>7</xdr:row>
          <xdr:rowOff>53340</xdr:rowOff>
        </xdr:from>
        <xdr:to>
          <xdr:col>3</xdr:col>
          <xdr:colOff>868680</xdr:colOff>
          <xdr:row>9</xdr:row>
          <xdr:rowOff>121920</xdr:rowOff>
        </xdr:to>
        <xdr:sp macro="" textlink="">
          <xdr:nvSpPr>
            <xdr:cNvPr id="5122" name="Spinner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137160</xdr:colOff>
          <xdr:row>7</xdr:row>
          <xdr:rowOff>45720</xdr:rowOff>
        </xdr:from>
        <xdr:to>
          <xdr:col>1</xdr:col>
          <xdr:colOff>853440</xdr:colOff>
          <xdr:row>9</xdr:row>
          <xdr:rowOff>121920</xdr:rowOff>
        </xdr:to>
        <xdr:sp macro="" textlink="">
          <xdr:nvSpPr>
            <xdr:cNvPr id="5123" name="Spinner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160020</xdr:colOff>
          <xdr:row>7</xdr:row>
          <xdr:rowOff>53340</xdr:rowOff>
        </xdr:from>
        <xdr:to>
          <xdr:col>4</xdr:col>
          <xdr:colOff>876300</xdr:colOff>
          <xdr:row>9</xdr:row>
          <xdr:rowOff>121920</xdr:rowOff>
        </xdr:to>
        <xdr:sp macro="" textlink="">
          <xdr:nvSpPr>
            <xdr:cNvPr id="5124" name="Spinner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167640</xdr:colOff>
          <xdr:row>7</xdr:row>
          <xdr:rowOff>45720</xdr:rowOff>
        </xdr:from>
        <xdr:to>
          <xdr:col>5</xdr:col>
          <xdr:colOff>883920</xdr:colOff>
          <xdr:row>9</xdr:row>
          <xdr:rowOff>121920</xdr:rowOff>
        </xdr:to>
        <xdr:sp macro="" textlink="">
          <xdr:nvSpPr>
            <xdr:cNvPr id="5125" name="Spinner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167640</xdr:colOff>
          <xdr:row>7</xdr:row>
          <xdr:rowOff>45720</xdr:rowOff>
        </xdr:from>
        <xdr:to>
          <xdr:col>6</xdr:col>
          <xdr:colOff>883920</xdr:colOff>
          <xdr:row>9</xdr:row>
          <xdr:rowOff>121920</xdr:rowOff>
        </xdr:to>
        <xdr:sp macro="" textlink="">
          <xdr:nvSpPr>
            <xdr:cNvPr id="5127" name="Spinner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16</xdr:col>
      <xdr:colOff>932328</xdr:colOff>
      <xdr:row>9</xdr:row>
      <xdr:rowOff>44823</xdr:rowOff>
    </xdr:from>
    <xdr:to>
      <xdr:col>17</xdr:col>
      <xdr:colOff>900391</xdr:colOff>
      <xdr:row>12</xdr:row>
      <xdr:rowOff>200352</xdr:rowOff>
    </xdr:to>
    <xdr:pic>
      <xdr:nvPicPr>
        <xdr:cNvPr id="9" name="Grafika 8" descr="Syrena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876493" y="2142564"/>
          <a:ext cx="909357" cy="908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ctrlProp" Target="../ctrlProps/ctrlProp7.xml"/><Relationship Id="rId7" Type="http://schemas.openxmlformats.org/officeDocument/2006/relationships/ctrlProp" Target="../ctrlProps/ctrlProp1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3" Type="http://schemas.openxmlformats.org/officeDocument/2006/relationships/ctrlProp" Target="../ctrlProps/ctrlProp13.xml"/><Relationship Id="rId7" Type="http://schemas.openxmlformats.org/officeDocument/2006/relationships/ctrlProp" Target="../ctrlProps/ctrlProp1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BAF9-24D1-43D5-B066-F21666FAEC19}">
  <sheetPr codeName="Arkusz1">
    <tabColor theme="4"/>
  </sheetPr>
  <dimension ref="A2:Q103"/>
  <sheetViews>
    <sheetView showGridLines="0" zoomScale="85" zoomScaleNormal="85" workbookViewId="0">
      <selection activeCell="D17" sqref="D17"/>
    </sheetView>
  </sheetViews>
  <sheetFormatPr defaultRowHeight="14.4" x14ac:dyDescent="0.3"/>
  <cols>
    <col min="1" max="1" width="3.109375" style="1" customWidth="1"/>
    <col min="2" max="7" width="15.77734375" style="1" customWidth="1"/>
    <col min="8" max="8" width="3.77734375" style="1" customWidth="1"/>
    <col min="9" max="13" width="15.77734375" style="1" customWidth="1"/>
    <col min="14" max="14" width="10.109375" style="1" customWidth="1"/>
    <col min="15" max="16" width="8.88671875" style="1"/>
    <col min="17" max="17" width="3.77734375" style="1" customWidth="1"/>
    <col min="18" max="18" width="11" style="1" customWidth="1"/>
    <col min="19" max="16384" width="8.88671875" style="1"/>
  </cols>
  <sheetData>
    <row r="2" spans="1:17" ht="14.4" customHeight="1" x14ac:dyDescent="0.3">
      <c r="A2" s="19"/>
      <c r="B2" s="70" t="s">
        <v>39</v>
      </c>
      <c r="C2" s="70"/>
      <c r="D2" s="70"/>
      <c r="E2" s="70"/>
      <c r="F2" s="70"/>
      <c r="G2" s="70"/>
      <c r="H2" s="70"/>
      <c r="I2" s="70"/>
      <c r="J2" s="70"/>
      <c r="K2" s="70"/>
      <c r="L2" s="75"/>
      <c r="M2" s="75"/>
      <c r="N2" s="75"/>
      <c r="O2" s="75"/>
      <c r="P2" s="75"/>
      <c r="Q2" s="75"/>
    </row>
    <row r="3" spans="1:17" ht="14.4" customHeight="1" x14ac:dyDescent="0.3">
      <c r="A3" s="19"/>
      <c r="B3" s="70"/>
      <c r="C3" s="70"/>
      <c r="D3" s="70"/>
      <c r="E3" s="70"/>
      <c r="F3" s="70"/>
      <c r="G3" s="70"/>
      <c r="H3" s="70"/>
      <c r="I3" s="70"/>
      <c r="J3" s="70"/>
      <c r="K3" s="70"/>
      <c r="L3" s="75"/>
      <c r="M3" s="75"/>
      <c r="N3" s="75"/>
      <c r="O3" s="75"/>
      <c r="P3" s="75"/>
      <c r="Q3" s="75"/>
    </row>
    <row r="5" spans="1:17" ht="18" x14ac:dyDescent="0.35">
      <c r="B5" s="76" t="s">
        <v>11</v>
      </c>
      <c r="C5" s="77"/>
      <c r="D5" s="77"/>
      <c r="E5" s="77"/>
      <c r="F5" s="77"/>
      <c r="G5" s="78"/>
      <c r="I5" s="73"/>
      <c r="J5" s="74"/>
      <c r="K5" s="74"/>
      <c r="L5" s="17"/>
      <c r="M5" s="15"/>
      <c r="N5" s="15"/>
    </row>
    <row r="6" spans="1:17" ht="33.6" customHeight="1" x14ac:dyDescent="0.3">
      <c r="B6" s="33" t="s">
        <v>12</v>
      </c>
      <c r="C6" s="34" t="s">
        <v>13</v>
      </c>
      <c r="D6" s="34" t="s">
        <v>14</v>
      </c>
      <c r="E6" s="34" t="s">
        <v>15</v>
      </c>
      <c r="F6" s="34" t="s">
        <v>16</v>
      </c>
      <c r="G6" s="34" t="s">
        <v>34</v>
      </c>
      <c r="I6" s="71" t="s">
        <v>47</v>
      </c>
      <c r="J6" s="72"/>
      <c r="K6" s="72"/>
      <c r="L6" s="15"/>
      <c r="M6" s="15"/>
      <c r="N6" s="15"/>
    </row>
    <row r="7" spans="1:17" ht="18" x14ac:dyDescent="0.35">
      <c r="B7" s="35" t="str">
        <f>IF($B$8=1,"Mężczyzna","Kobieta")</f>
        <v>Mężczyzna</v>
      </c>
      <c r="C7" s="35">
        <v>70</v>
      </c>
      <c r="D7" s="35">
        <v>170</v>
      </c>
      <c r="E7" s="35">
        <v>45</v>
      </c>
      <c r="F7" s="35">
        <v>240</v>
      </c>
      <c r="G7" s="37">
        <v>500</v>
      </c>
      <c r="I7" s="33" t="s">
        <v>3</v>
      </c>
      <c r="J7" s="33" t="s">
        <v>0</v>
      </c>
      <c r="K7" s="33" t="s">
        <v>33</v>
      </c>
      <c r="L7" s="15"/>
      <c r="M7" s="15"/>
      <c r="N7" s="15"/>
    </row>
    <row r="8" spans="1:17" ht="15.6" x14ac:dyDescent="0.3">
      <c r="B8" s="18">
        <v>1</v>
      </c>
      <c r="C8" s="15"/>
      <c r="D8" s="15"/>
      <c r="E8" s="15"/>
      <c r="F8" s="15"/>
      <c r="I8" s="38" t="str">
        <f>POLYFLUXL!A3</f>
        <v>14L</v>
      </c>
      <c r="J8" s="39">
        <f>POLYFLUXL!B3</f>
        <v>851</v>
      </c>
      <c r="K8" s="39" t="str">
        <f>POLYFLUXL!C3</f>
        <v>200-400</v>
      </c>
      <c r="L8" s="15"/>
      <c r="M8" s="15"/>
      <c r="N8" s="15"/>
    </row>
    <row r="9" spans="1:17" ht="15.6" x14ac:dyDescent="0.3">
      <c r="B9" s="16"/>
      <c r="C9" s="15"/>
      <c r="D9" s="15"/>
      <c r="E9" s="15"/>
      <c r="F9" s="15"/>
      <c r="I9" s="38" t="str">
        <f>POLYFLUXL!A4</f>
        <v>17L</v>
      </c>
      <c r="J9" s="39">
        <f>POLYFLUXL!B4</f>
        <v>1026</v>
      </c>
      <c r="K9" s="39" t="str">
        <f>POLYFLUXL!C4</f>
        <v>200-500</v>
      </c>
      <c r="L9" s="15"/>
      <c r="M9" s="15"/>
      <c r="N9" s="15"/>
    </row>
    <row r="10" spans="1:17" ht="15.6" x14ac:dyDescent="0.3">
      <c r="B10" s="15"/>
      <c r="C10" s="15"/>
      <c r="D10" s="15"/>
      <c r="E10" s="15"/>
      <c r="F10" s="15"/>
      <c r="I10" s="38" t="str">
        <f>POLYFLUXL!A5</f>
        <v>21L</v>
      </c>
      <c r="J10" s="39">
        <f>POLYFLUXL!B5</f>
        <v>1268</v>
      </c>
      <c r="K10" s="39" t="str">
        <f>POLYFLUXL!C5</f>
        <v>300-500</v>
      </c>
      <c r="L10" s="15"/>
      <c r="M10" s="15"/>
      <c r="N10" s="15"/>
    </row>
    <row r="11" spans="1:17" ht="15" thickBot="1" x14ac:dyDescent="0.35"/>
    <row r="12" spans="1:17" ht="19.95" customHeight="1" thickBot="1" x14ac:dyDescent="0.35">
      <c r="B12" s="30" t="s">
        <v>37</v>
      </c>
      <c r="C12" s="31" t="s">
        <v>19</v>
      </c>
      <c r="D12" s="31" t="str">
        <f>POLYFLUXL!A3</f>
        <v>14L</v>
      </c>
      <c r="E12" s="31" t="str">
        <f>POLYFLUXL!A4</f>
        <v>17L</v>
      </c>
      <c r="F12" s="32" t="str">
        <f>POLYFLUXL!A5</f>
        <v>21L</v>
      </c>
    </row>
    <row r="13" spans="1:17" ht="16.95" customHeight="1" thickBot="1" x14ac:dyDescent="0.35">
      <c r="B13" s="40">
        <v>200</v>
      </c>
      <c r="C13" s="43">
        <v>1.3</v>
      </c>
      <c r="D13" s="44">
        <f>INDEX(POLYFLUXL!$C$31:$R$36,MATCH($G$7,POLYFLUXL!$B$31:$B$36,0),MATCH(B13,POLYFLUXL!$C$30:$R$30,0))</f>
        <v>1.0290447024370679</v>
      </c>
      <c r="E13" s="44">
        <f>INDEX(POLYFLUXL!$V$31:$AK$36,MATCH($G$7,POLYFLUXL!$U$31:$U$36,0),MATCH($B13,POLYFLUXL!$V$30:$AK$30,0))</f>
        <v>1.0507335651295817</v>
      </c>
      <c r="F13" s="45">
        <f>INDEX(POLYFLUXL!$AO$31:$BD$36,MATCH($G$7,POLYFLUXL!$AN$31:$AN$36,0),MATCH($B13,POLYFLUXL!$AO$30:$BD$30,0))</f>
        <v>1.0665836788040801</v>
      </c>
    </row>
    <row r="14" spans="1:17" ht="16.95" customHeight="1" thickTop="1" x14ac:dyDescent="0.3">
      <c r="B14" s="41">
        <v>220</v>
      </c>
      <c r="C14" s="21">
        <v>1.3</v>
      </c>
      <c r="D14" s="22">
        <f>INDEX(POLYFLUXL!$C$31:$R$36,MATCH($G$7,POLYFLUXL!$B$31:$B$36,0),MATCH(B14,POLYFLUXL!$C$30:$R$30,0))</f>
        <v>1.1088973724098483</v>
      </c>
      <c r="E14" s="22">
        <f>INDEX(POLYFLUXL!$V$31:$AK$36,MATCH($G$7,POLYFLUXL!$U$31:$U$36,0),MATCH($B14,POLYFLUXL!$V$30:$AK$30,0))</f>
        <v>1.1387584422963573</v>
      </c>
      <c r="F14" s="23">
        <f>INDEX(POLYFLUXL!$AO$31:$BD$36,MATCH($G$7,POLYFLUXL!$AN$31:$AN$36,0),MATCH($B14,POLYFLUXL!$AO$30:$BD$30,0))</f>
        <v>1.1624079165029424</v>
      </c>
      <c r="H14" s="50"/>
      <c r="I14" s="51"/>
      <c r="J14" s="51"/>
      <c r="K14" s="51"/>
      <c r="L14" s="51"/>
      <c r="M14" s="51"/>
      <c r="N14" s="51"/>
      <c r="O14" s="51"/>
      <c r="P14" s="51"/>
      <c r="Q14" s="52"/>
    </row>
    <row r="15" spans="1:17" ht="16.95" customHeight="1" x14ac:dyDescent="0.3">
      <c r="B15" s="41">
        <v>240</v>
      </c>
      <c r="C15" s="21">
        <v>1.3</v>
      </c>
      <c r="D15" s="22">
        <f>INDEX(POLYFLUXL!$C$31:$R$36,MATCH($G$7,POLYFLUXL!$B$31:$B$36,0),MATCH(B15,POLYFLUXL!$C$30:$R$30,0))</f>
        <v>1.1818934358660951</v>
      </c>
      <c r="E15" s="22">
        <f>INDEX(POLYFLUXL!$V$31:$AK$36,MATCH($G$7,POLYFLUXL!$U$31:$U$36,0),MATCH($B15,POLYFLUXL!$V$30:$AK$30,0))</f>
        <v>1.2203424774455689</v>
      </c>
      <c r="F15" s="23">
        <f>INDEX(POLYFLUXL!$AO$31:$BD$36,MATCH($G$7,POLYFLUXL!$AN$31:$AN$36,0),MATCH($B15,POLYFLUXL!$AO$30:$BD$30,0))</f>
        <v>1.2527844489665263</v>
      </c>
      <c r="H15" s="46" t="s">
        <v>25</v>
      </c>
      <c r="I15" s="80" t="s">
        <v>31</v>
      </c>
      <c r="J15" s="80"/>
      <c r="K15" s="80"/>
      <c r="L15" s="80"/>
      <c r="M15" s="80"/>
      <c r="N15" s="80"/>
      <c r="O15" s="80"/>
      <c r="P15" s="80"/>
      <c r="Q15" s="56"/>
    </row>
    <row r="16" spans="1:17" ht="16.95" customHeight="1" x14ac:dyDescent="0.3">
      <c r="B16" s="41">
        <v>260</v>
      </c>
      <c r="C16" s="21">
        <v>1.3</v>
      </c>
      <c r="D16" s="22">
        <f>INDEX(POLYFLUXL!$C$31:$R$36,MATCH($G$7,POLYFLUXL!$B$31:$B$36,0),MATCH(B16,POLYFLUXL!$C$30:$R$30,0))</f>
        <v>1.2483241671097509</v>
      </c>
      <c r="E16" s="22">
        <f>INDEX(POLYFLUXL!$V$31:$AK$36,MATCH($G$7,POLYFLUXL!$U$31:$U$36,0),MATCH($B16,POLYFLUXL!$V$30:$AK$30,0))</f>
        <v>1.2954057933077261</v>
      </c>
      <c r="F16" s="23">
        <f>INDEX(POLYFLUXL!$AO$31:$BD$36,MATCH($G$7,POLYFLUXL!$AN$31:$AN$36,0),MATCH($B16,POLYFLUXL!$AO$30:$BD$30,0))</f>
        <v>1.3371702061300061</v>
      </c>
      <c r="H16" s="46" t="s">
        <v>26</v>
      </c>
      <c r="I16" s="81" t="s">
        <v>32</v>
      </c>
      <c r="J16" s="81"/>
      <c r="K16" s="81"/>
      <c r="L16" s="81"/>
      <c r="M16" s="81"/>
      <c r="N16" s="81"/>
      <c r="O16" s="81"/>
      <c r="P16" s="81"/>
      <c r="Q16" s="56"/>
    </row>
    <row r="17" spans="2:17" ht="16.95" customHeight="1" x14ac:dyDescent="0.3">
      <c r="B17" s="41">
        <v>280</v>
      </c>
      <c r="C17" s="21">
        <v>1.3</v>
      </c>
      <c r="D17" s="22">
        <f>INDEX(POLYFLUXL!$C$31:$R$36,MATCH($G$7,POLYFLUXL!$B$31:$B$36,0),MATCH(B17,POLYFLUXL!$C$30:$R$30,0))</f>
        <v>1.3086293374302076</v>
      </c>
      <c r="E17" s="22">
        <f>INDEX(POLYFLUXL!$V$31:$AK$36,MATCH($G$7,POLYFLUXL!$U$31:$U$36,0),MATCH($B17,POLYFLUXL!$V$30:$AK$30,0))</f>
        <v>1.364115078386293</v>
      </c>
      <c r="F17" s="23">
        <f>INDEX(POLYFLUXL!$AO$31:$BD$36,MATCH($G$7,POLYFLUXL!$AN$31:$AN$36,0),MATCH($B17,POLYFLUXL!$AO$30:$BD$30,0))</f>
        <v>1.4153230974191005</v>
      </c>
      <c r="H17" s="82" t="s">
        <v>27</v>
      </c>
      <c r="I17" s="79" t="s">
        <v>30</v>
      </c>
      <c r="J17" s="79"/>
      <c r="K17" s="79"/>
      <c r="L17" s="79"/>
      <c r="M17" s="79"/>
      <c r="N17" s="79"/>
      <c r="O17" s="79"/>
      <c r="P17" s="79"/>
      <c r="Q17" s="53"/>
    </row>
    <row r="18" spans="2:17" ht="16.95" customHeight="1" x14ac:dyDescent="0.3">
      <c r="B18" s="41">
        <v>300</v>
      </c>
      <c r="C18" s="21">
        <v>1.3</v>
      </c>
      <c r="D18" s="22">
        <f>INDEX(POLYFLUXL!$C$31:$R$36,MATCH($G$7,POLYFLUXL!$B$31:$B$36,0),MATCH(B18,POLYFLUXL!$C$30:$R$30,0))</f>
        <v>1.3659156880671168</v>
      </c>
      <c r="E18" s="22">
        <f>INDEX(POLYFLUXL!$V$31:$AK$36,MATCH($G$7,POLYFLUXL!$U$31:$U$36,0),MATCH($B18,POLYFLUXL!$V$30:$AK$30,0))</f>
        <v>1.4297828220042044</v>
      </c>
      <c r="F18" s="23">
        <f>INDEX(POLYFLUXL!$AO$31:$BD$36,MATCH($G$7,POLYFLUXL!$AN$31:$AN$36,0),MATCH($B18,POLYFLUXL!$AO$30:$BD$30,0))</f>
        <v>1.4906886843308453</v>
      </c>
      <c r="H18" s="82"/>
      <c r="I18" s="79"/>
      <c r="J18" s="79"/>
      <c r="K18" s="79"/>
      <c r="L18" s="79"/>
      <c r="M18" s="79"/>
      <c r="N18" s="79"/>
      <c r="O18" s="79"/>
      <c r="P18" s="79"/>
      <c r="Q18" s="53"/>
    </row>
    <row r="19" spans="2:17" ht="16.95" customHeight="1" x14ac:dyDescent="0.3">
      <c r="B19" s="41">
        <v>320</v>
      </c>
      <c r="C19" s="21">
        <v>1.3</v>
      </c>
      <c r="D19" s="22">
        <f>INDEX(POLYFLUXL!$C$31:$R$36,MATCH($G$7,POLYFLUXL!$B$31:$B$36,0),MATCH(B19,POLYFLUXL!$C$30:$R$30,0))</f>
        <v>1.4129215957788366</v>
      </c>
      <c r="E19" s="22">
        <f>INDEX(POLYFLUXL!$V$31:$AK$36,MATCH($G$7,POLYFLUXL!$U$31:$U$36,0),MATCH($B19,POLYFLUXL!$V$30:$AK$30,0))</f>
        <v>1.4838808187905543</v>
      </c>
      <c r="F19" s="23">
        <f>INDEX(POLYFLUXL!$AO$31:$BD$36,MATCH($G$7,POLYFLUXL!$AN$31:$AN$36,0),MATCH($B19,POLYFLUXL!$AO$30:$BD$30,0))</f>
        <v>1.5531557084695988</v>
      </c>
      <c r="G19" s="48"/>
      <c r="H19" s="47" t="s">
        <v>29</v>
      </c>
      <c r="I19" s="79" t="s">
        <v>36</v>
      </c>
      <c r="J19" s="79"/>
      <c r="K19" s="79"/>
      <c r="L19" s="79"/>
      <c r="M19" s="79"/>
      <c r="N19" s="79"/>
      <c r="O19" s="79"/>
      <c r="P19" s="79"/>
      <c r="Q19" s="53"/>
    </row>
    <row r="20" spans="2:17" ht="16.95" customHeight="1" x14ac:dyDescent="0.3">
      <c r="B20" s="41">
        <v>340</v>
      </c>
      <c r="C20" s="21">
        <v>1.3</v>
      </c>
      <c r="D20" s="22">
        <f>INDEX(POLYFLUXL!$C$31:$R$36,MATCH($G$7,POLYFLUXL!$B$31:$B$36,0),MATCH(B20,POLYFLUXL!$C$30:$R$30,0))</f>
        <v>1.457950570036215</v>
      </c>
      <c r="E20" s="22">
        <f>INDEX(POLYFLUXL!$V$31:$AK$36,MATCH($G$7,POLYFLUXL!$U$31:$U$36,0),MATCH($B20,POLYFLUXL!$V$30:$AK$30,0))</f>
        <v>1.5358225490352011</v>
      </c>
      <c r="F20" s="23">
        <f>INDEX(POLYFLUXL!$AO$31:$BD$36,MATCH($G$7,POLYFLUXL!$AN$31:$AN$36,0),MATCH($B20,POLYFLUXL!$AO$30:$BD$30,0))</f>
        <v>1.6133538456067822</v>
      </c>
      <c r="G20" s="48"/>
      <c r="H20" s="49"/>
      <c r="I20" s="79"/>
      <c r="J20" s="79"/>
      <c r="K20" s="79"/>
      <c r="L20" s="79"/>
      <c r="M20" s="79"/>
      <c r="N20" s="79"/>
      <c r="O20" s="79"/>
      <c r="P20" s="79"/>
      <c r="Q20" s="53"/>
    </row>
    <row r="21" spans="2:17" ht="16.95" customHeight="1" x14ac:dyDescent="0.3">
      <c r="B21" s="41">
        <v>360</v>
      </c>
      <c r="C21" s="21">
        <v>1.3</v>
      </c>
      <c r="D21" s="22">
        <f>INDEX(POLYFLUXL!$C$31:$R$36,MATCH($G$7,POLYFLUXL!$B$31:$B$36,0),MATCH(B21,POLYFLUXL!$C$30:$R$30,0))</f>
        <v>1.4988874404462869</v>
      </c>
      <c r="E21" s="22">
        <f>INDEX(POLYFLUXL!$V$31:$AK$36,MATCH($G$7,POLYFLUXL!$U$31:$U$36,0),MATCH($B21,POLYFLUXL!$V$30:$AK$30,0))</f>
        <v>1.5830942806203918</v>
      </c>
      <c r="F21" s="23">
        <f>INDEX(POLYFLUXL!$AO$31:$BD$36,MATCH($G$7,POLYFLUXL!$AN$31:$AN$36,0),MATCH($B21,POLYFLUXL!$AO$30:$BD$30,0))</f>
        <v>1.6682413145664026</v>
      </c>
      <c r="G21" s="48"/>
      <c r="H21" s="49"/>
      <c r="I21" s="79"/>
      <c r="J21" s="79"/>
      <c r="K21" s="79"/>
      <c r="L21" s="79"/>
      <c r="M21" s="79"/>
      <c r="N21" s="79"/>
      <c r="O21" s="79"/>
      <c r="P21" s="79"/>
      <c r="Q21" s="53"/>
    </row>
    <row r="22" spans="2:17" ht="16.95" customHeight="1" x14ac:dyDescent="0.3">
      <c r="B22" s="41">
        <v>380</v>
      </c>
      <c r="C22" s="21">
        <v>1.3</v>
      </c>
      <c r="D22" s="22">
        <f>INDEX(POLYFLUXL!$C$31:$R$36,MATCH($G$7,POLYFLUXL!$B$31:$B$36,0),MATCH(B22,POLYFLUXL!$C$30:$R$30,0))</f>
        <v>1.5361726524263486</v>
      </c>
      <c r="E22" s="22">
        <f>INDEX(POLYFLUXL!$V$31:$AK$36,MATCH($G$7,POLYFLUXL!$U$31:$U$36,0),MATCH($B22,POLYFLUXL!$V$30:$AK$30,0))</f>
        <v>1.6261499252865683</v>
      </c>
      <c r="F22" s="23">
        <f>INDEX(POLYFLUXL!$AO$31:$BD$36,MATCH($G$7,POLYFLUXL!$AN$31:$AN$36,0),MATCH($B22,POLYFLUXL!$AO$30:$BD$30,0))</f>
        <v>1.7182453205657027</v>
      </c>
      <c r="G22" s="48"/>
      <c r="H22" s="49"/>
      <c r="I22" s="79"/>
      <c r="J22" s="79"/>
      <c r="K22" s="79"/>
      <c r="L22" s="79"/>
      <c r="M22" s="79"/>
      <c r="N22" s="79"/>
      <c r="O22" s="79"/>
      <c r="P22" s="79"/>
      <c r="Q22" s="53"/>
    </row>
    <row r="23" spans="2:17" ht="16.95" customHeight="1" x14ac:dyDescent="0.3">
      <c r="B23" s="41">
        <v>400</v>
      </c>
      <c r="C23" s="21">
        <v>1.3</v>
      </c>
      <c r="D23" s="22">
        <f>INDEX(POLYFLUXL!$C$31:$R$36,MATCH($G$7,POLYFLUXL!$B$31:$B$36,0),MATCH(B23,POLYFLUXL!$C$30:$R$30,0))</f>
        <v>1.5718255688743177</v>
      </c>
      <c r="E23" s="22">
        <f>INDEX(POLYFLUXL!$V$31:$AK$36,MATCH($G$7,POLYFLUXL!$U$31:$U$36,0),MATCH($B23,POLYFLUXL!$V$30:$AK$30,0))</f>
        <v>1.6672859101665956</v>
      </c>
      <c r="F23" s="23">
        <f>INDEX(POLYFLUXL!$AO$31:$BD$36,MATCH($G$7,POLYFLUXL!$AN$31:$AN$36,0),MATCH($B23,POLYFLUXL!$AO$30:$BD$30,0))</f>
        <v>1.7659665487574594</v>
      </c>
      <c r="H23" s="49"/>
      <c r="I23" s="79"/>
      <c r="J23" s="79"/>
      <c r="K23" s="79"/>
      <c r="L23" s="79"/>
      <c r="M23" s="79"/>
      <c r="N23" s="79"/>
      <c r="O23" s="79"/>
      <c r="P23" s="79"/>
      <c r="Q23" s="53"/>
    </row>
    <row r="24" spans="2:17" ht="16.95" customHeight="1" x14ac:dyDescent="0.3">
      <c r="B24" s="41">
        <v>420</v>
      </c>
      <c r="C24" s="21">
        <v>1.3</v>
      </c>
      <c r="D24" s="22">
        <f>INDEX(POLYFLUXL!$C$31:$R$36,MATCH($G$7,POLYFLUXL!$B$31:$B$36,0),MATCH(B24,POLYFLUXL!$C$30:$R$30,0))</f>
        <v>1.6013322156747927</v>
      </c>
      <c r="E24" s="22">
        <f>INDEX(POLYFLUXL!$V$31:$AK$36,MATCH($G$7,POLYFLUXL!$U$31:$U$36,0),MATCH($B24,POLYFLUXL!$V$30:$AK$30,0))</f>
        <v>1.7012803539480756</v>
      </c>
      <c r="F24" s="23">
        <f>INDEX(POLYFLUXL!$AO$31:$BD$36,MATCH($G$7,POLYFLUXL!$AN$31:$AN$36,0),MATCH($B24,POLYFLUXL!$AO$30:$BD$30,0))</f>
        <v>1.805318881505817</v>
      </c>
      <c r="H24" s="57"/>
      <c r="I24" s="79"/>
      <c r="J24" s="79"/>
      <c r="K24" s="79"/>
      <c r="L24" s="79"/>
      <c r="M24" s="79"/>
      <c r="N24" s="79"/>
      <c r="O24" s="79"/>
      <c r="P24" s="79"/>
      <c r="Q24" s="54"/>
    </row>
    <row r="25" spans="2:17" ht="16.95" customHeight="1" x14ac:dyDescent="0.3">
      <c r="B25" s="41">
        <v>440</v>
      </c>
      <c r="C25" s="21">
        <v>1.3</v>
      </c>
      <c r="D25" s="22">
        <f>INDEX(POLYFLUXL!$C$31:$R$36,MATCH($G$7,POLYFLUXL!$B$31:$B$36,0),MATCH(B25,POLYFLUXL!$C$30:$R$30,0))</f>
        <v>1.6298738873470004</v>
      </c>
      <c r="E25" s="22">
        <f>INDEX(POLYFLUXL!$V$31:$AK$36,MATCH($G$7,POLYFLUXL!$U$31:$U$36,0),MATCH($B25,POLYFLUXL!$V$30:$AK$30,0))</f>
        <v>1.7341001688836304</v>
      </c>
      <c r="F25" s="23">
        <f>INDEX(POLYFLUXL!$AO$31:$BD$36,MATCH($G$7,POLYFLUXL!$AN$31:$AN$36,0),MATCH($B25,POLYFLUXL!$AO$30:$BD$30,0))</f>
        <v>1.8432024702652445</v>
      </c>
      <c r="H25" s="46" t="s">
        <v>28</v>
      </c>
      <c r="I25" s="79" t="s">
        <v>35</v>
      </c>
      <c r="J25" s="79"/>
      <c r="K25" s="79"/>
      <c r="L25" s="79"/>
      <c r="M25" s="79"/>
      <c r="N25" s="79"/>
      <c r="O25" s="79"/>
      <c r="P25" s="79"/>
      <c r="Q25" s="53"/>
    </row>
    <row r="26" spans="2:17" ht="16.95" customHeight="1" x14ac:dyDescent="0.3">
      <c r="B26" s="41">
        <v>460</v>
      </c>
      <c r="C26" s="21">
        <v>1.3</v>
      </c>
      <c r="D26" s="22">
        <f>INDEX(POLYFLUXL!$C$31:$R$36,MATCH($G$7,POLYFLUXL!$B$31:$B$36,0),MATCH(B26,POLYFLUXL!$C$30:$R$30,0))</f>
        <v>1.6561046678013664</v>
      </c>
      <c r="E26" s="22">
        <f>INDEX(POLYFLUXL!$V$31:$AK$36,MATCH($G$7,POLYFLUXL!$U$31:$U$36,0),MATCH($B26,POLYFLUXL!$V$30:$AK$30,0))</f>
        <v>1.764192366763746</v>
      </c>
      <c r="F26" s="23">
        <f>INDEX(POLYFLUXL!$AO$31:$BD$36,MATCH($G$7,POLYFLUXL!$AN$31:$AN$36,0),MATCH($B26,POLYFLUXL!$AO$30:$BD$30,0))</f>
        <v>1.8778138924733572</v>
      </c>
      <c r="H26" s="57"/>
      <c r="I26" s="79"/>
      <c r="J26" s="79"/>
      <c r="K26" s="79"/>
      <c r="L26" s="79"/>
      <c r="M26" s="79"/>
      <c r="N26" s="79"/>
      <c r="O26" s="79"/>
      <c r="P26" s="79"/>
      <c r="Q26" s="54"/>
    </row>
    <row r="27" spans="2:17" ht="16.95" customHeight="1" thickBot="1" x14ac:dyDescent="0.35">
      <c r="B27" s="41">
        <v>480</v>
      </c>
      <c r="C27" s="21">
        <v>1.3</v>
      </c>
      <c r="D27" s="22">
        <f>INDEX(POLYFLUXL!$C$31:$R$36,MATCH($G$7,POLYFLUXL!$B$31:$B$36,0),MATCH(B27,POLYFLUXL!$C$30:$R$30,0))</f>
        <v>1.6802682269754616</v>
      </c>
      <c r="E27" s="22">
        <f>INDEX(POLYFLUXL!$V$31:$AK$36,MATCH($G$7,POLYFLUXL!$U$31:$U$36,0),MATCH($B27,POLYFLUXL!$V$30:$AK$30,0))</f>
        <v>1.7918405904807619</v>
      </c>
      <c r="F27" s="23">
        <f>INDEX(POLYFLUXL!$AO$31:$BD$36,MATCH($G$7,POLYFLUXL!$AN$31:$AN$36,0),MATCH($B27,POLYFLUXL!$AO$30:$BD$30,0))</f>
        <v>1.9094858905476897</v>
      </c>
      <c r="H27" s="58"/>
      <c r="I27" s="59"/>
      <c r="J27" s="59"/>
      <c r="K27" s="59"/>
      <c r="L27" s="59"/>
      <c r="M27" s="59"/>
      <c r="N27" s="59"/>
      <c r="O27" s="59"/>
      <c r="P27" s="59"/>
      <c r="Q27" s="55"/>
    </row>
    <row r="28" spans="2:17" ht="16.95" customHeight="1" thickTop="1" thickBot="1" x14ac:dyDescent="0.35">
      <c r="B28" s="42">
        <v>500</v>
      </c>
      <c r="C28" s="24">
        <v>1.3</v>
      </c>
      <c r="D28" s="25">
        <f>INDEX(POLYFLUXL!$C$31:$R$36,MATCH($G$7,POLYFLUXL!$B$31:$B$36,0),MATCH(B28,POLYFLUXL!$C$30:$R$30,0))</f>
        <v>1.7036493645283259</v>
      </c>
      <c r="E28" s="25">
        <f>INDEX(POLYFLUXL!$V$31:$AK$36,MATCH($G$7,POLYFLUXL!$U$31:$U$36,0),MATCH($B28,POLYFLUXL!$V$30:$AK$30,0))</f>
        <v>1.8185162864362145</v>
      </c>
      <c r="F28" s="26">
        <f>INDEX(POLYFLUXL!$AO$31:$BD$36,MATCH($G$7,POLYFLUXL!$AN$31:$AN$36,0),MATCH($B28,POLYFLUXL!$AO$30:$BD$30,0))</f>
        <v>1.9399062816336008</v>
      </c>
    </row>
    <row r="87" ht="14.4" customHeight="1" x14ac:dyDescent="0.3"/>
    <row r="93" ht="14.4" customHeight="1" x14ac:dyDescent="0.3"/>
    <row r="97" ht="13.2" customHeight="1" x14ac:dyDescent="0.3"/>
    <row r="103" ht="14.4" customHeight="1" x14ac:dyDescent="0.3"/>
  </sheetData>
  <sheetProtection formatCells="0" formatColumns="0" formatRows="0" insertColumns="0" insertRows="0" insertHyperlinks="0" deleteColumns="0" deleteRows="0" sort="0" autoFilter="0" pivotTables="0"/>
  <mergeCells count="11">
    <mergeCell ref="I25:P26"/>
    <mergeCell ref="I15:P15"/>
    <mergeCell ref="I16:P16"/>
    <mergeCell ref="H17:H18"/>
    <mergeCell ref="I17:P18"/>
    <mergeCell ref="I19:P24"/>
    <mergeCell ref="B2:K3"/>
    <mergeCell ref="I6:K6"/>
    <mergeCell ref="I5:K5"/>
    <mergeCell ref="L2:Q3"/>
    <mergeCell ref="B5:G5"/>
  </mergeCells>
  <conditionalFormatting sqref="D13:F28">
    <cfRule type="cellIs" dxfId="76" priority="7" operator="greaterThanOrEqual">
      <formula>1.3</formula>
    </cfRule>
  </conditionalFormatting>
  <conditionalFormatting sqref="B7:G7">
    <cfRule type="expression" dxfId="75" priority="1">
      <formula>$B$7="Mężczyzna"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Spinner 3">
              <controlPr defaultSize="0" autoPict="0">
                <anchor moveWithCells="1" sizeWithCells="1">
                  <from>
                    <xdr:col>2</xdr:col>
                    <xdr:colOff>144780</xdr:colOff>
                    <xdr:row>7</xdr:row>
                    <xdr:rowOff>45720</xdr:rowOff>
                  </from>
                  <to>
                    <xdr:col>2</xdr:col>
                    <xdr:colOff>861060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Spinner 4">
              <controlPr defaultSize="0" autoPict="0">
                <anchor moveWithCells="1" sizeWithCells="1">
                  <from>
                    <xdr:col>3</xdr:col>
                    <xdr:colOff>152400</xdr:colOff>
                    <xdr:row>7</xdr:row>
                    <xdr:rowOff>53340</xdr:rowOff>
                  </from>
                  <to>
                    <xdr:col>3</xdr:col>
                    <xdr:colOff>868680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Spinner 12">
              <controlPr defaultSize="0" autoPict="0">
                <anchor moveWithCells="1" sizeWithCells="1">
                  <from>
                    <xdr:col>1</xdr:col>
                    <xdr:colOff>137160</xdr:colOff>
                    <xdr:row>7</xdr:row>
                    <xdr:rowOff>45720</xdr:rowOff>
                  </from>
                  <to>
                    <xdr:col>1</xdr:col>
                    <xdr:colOff>853440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Spinner 13">
              <controlPr defaultSize="0" autoPict="0">
                <anchor moveWithCells="1" sizeWithCells="1">
                  <from>
                    <xdr:col>4</xdr:col>
                    <xdr:colOff>160020</xdr:colOff>
                    <xdr:row>7</xdr:row>
                    <xdr:rowOff>53340</xdr:rowOff>
                  </from>
                  <to>
                    <xdr:col>4</xdr:col>
                    <xdr:colOff>876300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Spinner 14">
              <controlPr defaultSize="0" autoPict="0">
                <anchor moveWithCells="1" sizeWithCells="1">
                  <from>
                    <xdr:col>5</xdr:col>
                    <xdr:colOff>167640</xdr:colOff>
                    <xdr:row>7</xdr:row>
                    <xdr:rowOff>45720</xdr:rowOff>
                  </from>
                  <to>
                    <xdr:col>5</xdr:col>
                    <xdr:colOff>883920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Spinner 15">
              <controlPr defaultSize="0" autoPict="0">
                <anchor moveWithCells="1" sizeWithCells="1">
                  <from>
                    <xdr:col>6</xdr:col>
                    <xdr:colOff>167640</xdr:colOff>
                    <xdr:row>7</xdr:row>
                    <xdr:rowOff>45720</xdr:rowOff>
                  </from>
                  <to>
                    <xdr:col>6</xdr:col>
                    <xdr:colOff>883920</xdr:colOff>
                    <xdr:row>9</xdr:row>
                    <xdr:rowOff>121920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00000000-000E-0000-0000-000018000000}">
            <xm:f>POLYFLUXL!A$33&gt;=1.3</xm:f>
            <x14:dxf>
              <fill>
                <patternFill>
                  <bgColor theme="9" tint="0.39994506668294322"/>
                </patternFill>
              </fill>
            </x14:dxf>
          </x14:cfRule>
          <xm:sqref>B13:B28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8A59B-9420-4514-8491-0296E84FE55D}">
  <sheetPr codeName="Arkusz2">
    <tabColor theme="7"/>
  </sheetPr>
  <dimension ref="A2:Q103"/>
  <sheetViews>
    <sheetView showGridLines="0" zoomScale="85" zoomScaleNormal="85" workbookViewId="0">
      <selection activeCell="T18" sqref="T18"/>
    </sheetView>
  </sheetViews>
  <sheetFormatPr defaultRowHeight="14.4" x14ac:dyDescent="0.3"/>
  <cols>
    <col min="1" max="1" width="3.109375" style="1" customWidth="1"/>
    <col min="2" max="7" width="15.77734375" style="1" customWidth="1"/>
    <col min="8" max="8" width="3.77734375" style="1" customWidth="1"/>
    <col min="9" max="13" width="15.77734375" style="1" customWidth="1"/>
    <col min="14" max="14" width="10.109375" style="1" customWidth="1"/>
    <col min="15" max="16" width="8.88671875" style="1"/>
    <col min="17" max="17" width="3.77734375" style="1" customWidth="1"/>
    <col min="18" max="18" width="11" style="1" customWidth="1"/>
    <col min="19" max="16384" width="8.88671875" style="1"/>
  </cols>
  <sheetData>
    <row r="2" spans="1:17" ht="14.4" customHeight="1" x14ac:dyDescent="0.3">
      <c r="A2" s="19"/>
      <c r="B2" s="83" t="s">
        <v>40</v>
      </c>
      <c r="C2" s="83"/>
      <c r="D2" s="83"/>
      <c r="E2" s="83"/>
      <c r="F2" s="83"/>
      <c r="G2" s="83"/>
      <c r="H2" s="83"/>
      <c r="I2" s="83"/>
      <c r="J2" s="83"/>
      <c r="K2" s="83"/>
      <c r="L2" s="84"/>
      <c r="M2" s="84"/>
      <c r="N2" s="84"/>
      <c r="O2" s="84"/>
      <c r="P2" s="84"/>
      <c r="Q2" s="84"/>
    </row>
    <row r="3" spans="1:17" ht="14.4" customHeight="1" x14ac:dyDescent="0.3">
      <c r="A3" s="19"/>
      <c r="B3" s="83"/>
      <c r="C3" s="83"/>
      <c r="D3" s="83"/>
      <c r="E3" s="83"/>
      <c r="F3" s="83"/>
      <c r="G3" s="83"/>
      <c r="H3" s="83"/>
      <c r="I3" s="83"/>
      <c r="J3" s="83"/>
      <c r="K3" s="83"/>
      <c r="L3" s="84"/>
      <c r="M3" s="84"/>
      <c r="N3" s="84"/>
      <c r="O3" s="84"/>
      <c r="P3" s="84"/>
      <c r="Q3" s="84"/>
    </row>
    <row r="5" spans="1:17" ht="18" x14ac:dyDescent="0.35">
      <c r="B5" s="76" t="s">
        <v>11</v>
      </c>
      <c r="C5" s="77"/>
      <c r="D5" s="77"/>
      <c r="E5" s="77"/>
      <c r="F5" s="77"/>
      <c r="G5" s="78"/>
      <c r="I5" s="73"/>
      <c r="J5" s="74"/>
      <c r="K5" s="74"/>
      <c r="L5" s="17"/>
      <c r="M5" s="15"/>
      <c r="N5" s="15"/>
    </row>
    <row r="6" spans="1:17" ht="33.6" customHeight="1" x14ac:dyDescent="0.3">
      <c r="B6" s="33" t="s">
        <v>12</v>
      </c>
      <c r="C6" s="34" t="s">
        <v>13</v>
      </c>
      <c r="D6" s="34" t="s">
        <v>14</v>
      </c>
      <c r="E6" s="34" t="s">
        <v>15</v>
      </c>
      <c r="F6" s="34" t="s">
        <v>16</v>
      </c>
      <c r="G6" s="34" t="s">
        <v>34</v>
      </c>
      <c r="I6" s="71" t="s">
        <v>46</v>
      </c>
      <c r="J6" s="72"/>
      <c r="K6" s="72"/>
      <c r="L6" s="15"/>
      <c r="M6" s="15"/>
      <c r="N6" s="15"/>
    </row>
    <row r="7" spans="1:17" ht="18" x14ac:dyDescent="0.35">
      <c r="B7" s="35" t="str">
        <f>IF($B$8=1,"Mężczyzna","Kobieta")</f>
        <v>Mężczyzna</v>
      </c>
      <c r="C7" s="35">
        <v>70</v>
      </c>
      <c r="D7" s="35">
        <v>170</v>
      </c>
      <c r="E7" s="35">
        <v>45</v>
      </c>
      <c r="F7" s="35">
        <v>240</v>
      </c>
      <c r="G7" s="37">
        <v>500</v>
      </c>
      <c r="I7" s="33" t="s">
        <v>3</v>
      </c>
      <c r="J7" s="33" t="s">
        <v>0</v>
      </c>
      <c r="K7" s="33" t="s">
        <v>33</v>
      </c>
      <c r="L7" s="15"/>
      <c r="M7" s="15"/>
      <c r="N7" s="15"/>
    </row>
    <row r="8" spans="1:17" ht="15.6" x14ac:dyDescent="0.3">
      <c r="B8" s="18">
        <v>1</v>
      </c>
      <c r="C8" s="15"/>
      <c r="D8" s="15"/>
      <c r="E8" s="15"/>
      <c r="F8" s="15"/>
      <c r="I8" s="38" t="str">
        <f>POLYFLUXH!A3</f>
        <v>140H</v>
      </c>
      <c r="J8" s="39">
        <f>POLYFLUXH!B3</f>
        <v>993</v>
      </c>
      <c r="K8" s="39" t="str">
        <f>POLYFLUXH!C3</f>
        <v>200-400</v>
      </c>
      <c r="L8" s="15"/>
      <c r="M8" s="15"/>
      <c r="N8" s="15"/>
    </row>
    <row r="9" spans="1:17" ht="15.6" x14ac:dyDescent="0.3">
      <c r="B9" s="16"/>
      <c r="C9" s="15"/>
      <c r="D9" s="15"/>
      <c r="E9" s="15"/>
      <c r="F9" s="15"/>
      <c r="I9" s="38" t="str">
        <f>POLYFLUXH!A4</f>
        <v>170H</v>
      </c>
      <c r="J9" s="39">
        <f>POLYFLUXH!B4</f>
        <v>1145</v>
      </c>
      <c r="K9" s="39" t="str">
        <f>POLYFLUXH!C4</f>
        <v>250-500</v>
      </c>
      <c r="L9" s="15"/>
      <c r="M9" s="15"/>
      <c r="N9" s="15"/>
    </row>
    <row r="10" spans="1:17" ht="15.6" x14ac:dyDescent="0.3">
      <c r="B10" s="15"/>
      <c r="C10" s="15"/>
      <c r="D10" s="15"/>
      <c r="E10" s="15"/>
      <c r="F10" s="15"/>
      <c r="I10" s="38" t="str">
        <f>POLYFLUXH!A5</f>
        <v>210H</v>
      </c>
      <c r="J10" s="39">
        <f>POLYFLUXH!B5</f>
        <v>1450</v>
      </c>
      <c r="K10" s="39" t="str">
        <f>POLYFLUXH!C5</f>
        <v>300-500</v>
      </c>
      <c r="L10" s="15"/>
      <c r="M10" s="15"/>
      <c r="N10" s="15"/>
    </row>
    <row r="11" spans="1:17" ht="15" thickBot="1" x14ac:dyDescent="0.35"/>
    <row r="12" spans="1:17" ht="19.95" customHeight="1" thickBot="1" x14ac:dyDescent="0.35">
      <c r="B12" s="30" t="s">
        <v>37</v>
      </c>
      <c r="C12" s="31" t="s">
        <v>19</v>
      </c>
      <c r="D12" s="31" t="str">
        <f>I8</f>
        <v>140H</v>
      </c>
      <c r="E12" s="31" t="str">
        <f>I9</f>
        <v>170H</v>
      </c>
      <c r="F12" s="32" t="str">
        <f>I10</f>
        <v>210H</v>
      </c>
    </row>
    <row r="13" spans="1:17" ht="16.95" customHeight="1" thickBot="1" x14ac:dyDescent="0.35">
      <c r="B13" s="40">
        <v>200</v>
      </c>
      <c r="C13" s="43">
        <v>1.3</v>
      </c>
      <c r="D13" s="62">
        <f>INDEX(POLYFLUXH!$C$31:$R$36,MATCH($G$7,POLYFLUXH!$B$31:$B$36,0),MATCH(B13,POLYFLUXH!$C$30:$R$30,0))</f>
        <v>1.0475006521429611</v>
      </c>
      <c r="E13" s="62">
        <f>INDEX(POLYFLUXH!$V$31:$AK$36,MATCH($G$7,POLYFLUXH!$U$31:$U$36,0),MATCH($B13,POLYFLUXH!$V$30:$AK$30,0))</f>
        <v>1.059990035156231</v>
      </c>
      <c r="F13" s="63">
        <f>INDEX(POLYFLUXH!$AO$31:$BD$36,MATCH($G$7,POLYFLUXH!$AN$31:$AN$36,0),MATCH($B13,POLYFLUXH!$AO$30:$BD$30,0))</f>
        <v>1.0727515540055899</v>
      </c>
    </row>
    <row r="14" spans="1:17" ht="16.95" customHeight="1" thickTop="1" x14ac:dyDescent="0.3">
      <c r="B14" s="41">
        <v>220</v>
      </c>
      <c r="C14" s="21">
        <v>1.3</v>
      </c>
      <c r="D14" s="64">
        <f>INDEX(POLYFLUXH!$C$31:$R$36,MATCH($G$7,POLYFLUXH!$B$31:$B$36,0),MATCH(B14,POLYFLUXH!$C$30:$R$30,0))</f>
        <v>1.1341696898966949</v>
      </c>
      <c r="E14" s="64">
        <f>INDEX(POLYFLUXH!$V$31:$AK$36,MATCH($G$7,POLYFLUXH!$U$31:$U$36,0),MATCH($B14,POLYFLUXH!$V$30:$AK$30,0))</f>
        <v>1.1522853479763937</v>
      </c>
      <c r="F14" s="65">
        <f>INDEX(POLYFLUXH!$AO$31:$BD$36,MATCH($G$7,POLYFLUXH!$AN$31:$AN$36,0),MATCH($B14,POLYFLUXH!$AO$30:$BD$30,0))</f>
        <v>1.1724837718483481</v>
      </c>
      <c r="H14" s="50"/>
      <c r="I14" s="51"/>
      <c r="J14" s="51"/>
      <c r="K14" s="51"/>
      <c r="L14" s="51"/>
      <c r="M14" s="51"/>
      <c r="N14" s="51"/>
      <c r="O14" s="51"/>
      <c r="P14" s="51"/>
      <c r="Q14" s="52"/>
    </row>
    <row r="15" spans="1:17" ht="16.95" customHeight="1" x14ac:dyDescent="0.3">
      <c r="B15" s="41">
        <v>240</v>
      </c>
      <c r="C15" s="21">
        <v>1.3</v>
      </c>
      <c r="D15" s="64">
        <f>INDEX(POLYFLUXH!$C$31:$R$36,MATCH($G$7,POLYFLUXH!$B$31:$B$36,0),MATCH(B15,POLYFLUXH!$C$30:$R$30,0))</f>
        <v>1.2142933115279511</v>
      </c>
      <c r="E15" s="64">
        <f>INDEX(POLYFLUXH!$V$31:$AK$36,MATCH($G$7,POLYFLUXH!$U$31:$U$36,0),MATCH($B15,POLYFLUXH!$V$30:$AK$30,0))</f>
        <v>1.2385889097722402</v>
      </c>
      <c r="F15" s="65">
        <f>INDEX(POLYFLUXH!$AO$31:$BD$36,MATCH($G$7,POLYFLUXH!$AN$31:$AN$36,0),MATCH($B15,POLYFLUXH!$AO$30:$BD$30,0))</f>
        <v>1.2676316869939035</v>
      </c>
      <c r="H15" s="46" t="s">
        <v>25</v>
      </c>
      <c r="I15" s="80" t="s">
        <v>31</v>
      </c>
      <c r="J15" s="80"/>
      <c r="K15" s="80"/>
      <c r="L15" s="80"/>
      <c r="M15" s="80"/>
      <c r="N15" s="80"/>
      <c r="O15" s="80"/>
      <c r="P15" s="80"/>
      <c r="Q15" s="56"/>
    </row>
    <row r="16" spans="1:17" ht="16.95" customHeight="1" x14ac:dyDescent="0.3">
      <c r="B16" s="41">
        <v>260</v>
      </c>
      <c r="C16" s="21">
        <v>1.3</v>
      </c>
      <c r="D16" s="64">
        <f>INDEX(POLYFLUXH!$C$31:$R$36,MATCH($G$7,POLYFLUXH!$B$31:$B$36,0),MATCH(B16,POLYFLUXH!$C$30:$R$30,0))</f>
        <v>1.2878615899058805</v>
      </c>
      <c r="E16" s="64">
        <f>INDEX(POLYFLUXH!$V$31:$AK$36,MATCH($G$7,POLYFLUXH!$U$31:$U$36,0),MATCH($B16,POLYFLUXH!$V$30:$AK$30,0))</f>
        <v>1.3185789996736688</v>
      </c>
      <c r="F16" s="65">
        <f>INDEX(POLYFLUXH!$AO$31:$BD$36,MATCH($G$7,POLYFLUXH!$AN$31:$AN$36,0),MATCH($B16,POLYFLUXH!$AO$30:$BD$30,0))</f>
        <v>1.3573984940803667</v>
      </c>
      <c r="H16" s="46" t="s">
        <v>26</v>
      </c>
      <c r="I16" s="81" t="s">
        <v>32</v>
      </c>
      <c r="J16" s="81"/>
      <c r="K16" s="81"/>
      <c r="L16" s="81"/>
      <c r="M16" s="81"/>
      <c r="N16" s="81"/>
      <c r="O16" s="81"/>
      <c r="P16" s="81"/>
      <c r="Q16" s="56"/>
    </row>
    <row r="17" spans="2:17" ht="16.95" customHeight="1" x14ac:dyDescent="0.3">
      <c r="B17" s="41">
        <v>280</v>
      </c>
      <c r="C17" s="21">
        <v>1.3</v>
      </c>
      <c r="D17" s="64">
        <f>INDEX(POLYFLUXH!$C$31:$R$36,MATCH($G$7,POLYFLUXH!$B$31:$B$36,0),MATCH(B17,POLYFLUXH!$C$30:$R$30,0))</f>
        <v>1.3550959756730683</v>
      </c>
      <c r="E17" s="64">
        <f>INDEX(POLYFLUXH!$V$31:$AK$36,MATCH($G$7,POLYFLUXH!$U$31:$U$36,0),MATCH($B17,POLYFLUXH!$V$30:$AK$30,0))</f>
        <v>1.3922200535288258</v>
      </c>
      <c r="F17" s="65">
        <f>INDEX(POLYFLUXH!$AO$31:$BD$36,MATCH($G$7,POLYFLUXH!$AN$31:$AN$36,0),MATCH($B17,POLYFLUXH!$AO$30:$BD$30,0))</f>
        <v>1.4412649248535265</v>
      </c>
      <c r="H17" s="82" t="s">
        <v>27</v>
      </c>
      <c r="I17" s="79" t="s">
        <v>30</v>
      </c>
      <c r="J17" s="79"/>
      <c r="K17" s="79"/>
      <c r="L17" s="79"/>
      <c r="M17" s="79"/>
      <c r="N17" s="79"/>
      <c r="O17" s="79"/>
      <c r="P17" s="79"/>
      <c r="Q17" s="53"/>
    </row>
    <row r="18" spans="2:17" ht="16.95" customHeight="1" x14ac:dyDescent="0.3">
      <c r="B18" s="41">
        <v>300</v>
      </c>
      <c r="C18" s="21">
        <v>1.3</v>
      </c>
      <c r="D18" s="64">
        <f>INDEX(POLYFLUXH!$C$31:$R$36,MATCH($G$7,POLYFLUXH!$B$31:$B$36,0),MATCH(B18,POLYFLUXH!$C$30:$R$30,0))</f>
        <v>1.41927873262948</v>
      </c>
      <c r="E18" s="64">
        <f>INDEX(POLYFLUXH!$V$31:$AK$36,MATCH($G$7,POLYFLUXH!$U$31:$U$36,0),MATCH($B18,POLYFLUXH!$V$30:$AK$30,0))</f>
        <v>1.4629069529554437</v>
      </c>
      <c r="F18" s="65">
        <f>INDEX(POLYFLUXH!$AO$31:$BD$36,MATCH($G$7,POLYFLUXH!$AN$31:$AN$36,0),MATCH($B18,POLYFLUXH!$AO$30:$BD$30,0))</f>
        <v>1.5227110949758387</v>
      </c>
      <c r="H18" s="82"/>
      <c r="I18" s="79"/>
      <c r="J18" s="79"/>
      <c r="K18" s="79"/>
      <c r="L18" s="79"/>
      <c r="M18" s="79"/>
      <c r="N18" s="79"/>
      <c r="O18" s="79"/>
      <c r="P18" s="79"/>
      <c r="Q18" s="53"/>
    </row>
    <row r="19" spans="2:17" ht="16.95" customHeight="1" x14ac:dyDescent="0.3">
      <c r="B19" s="41">
        <v>320</v>
      </c>
      <c r="C19" s="21">
        <v>1.3</v>
      </c>
      <c r="D19" s="64">
        <f>INDEX(POLYFLUXH!$C$31:$R$36,MATCH($G$7,POLYFLUXH!$B$31:$B$36,0),MATCH(B19,POLYFLUXH!$C$30:$R$30,0))</f>
        <v>1.4721123418914099</v>
      </c>
      <c r="E19" s="64">
        <f>INDEX(POLYFLUXH!$V$31:$AK$36,MATCH($G$7,POLYFLUXH!$U$31:$U$36,0),MATCH($B19,POLYFLUXH!$V$30:$AK$30,0))</f>
        <v>1.5213095039043016</v>
      </c>
      <c r="F19" s="65">
        <f>INDEX(POLYFLUXH!$AO$31:$BD$36,MATCH($G$7,POLYFLUXH!$AN$31:$AN$36,0),MATCH($B19,POLYFLUXH!$AO$30:$BD$30,0))</f>
        <v>1.5905580666692214</v>
      </c>
      <c r="G19" s="48"/>
      <c r="H19" s="47" t="s">
        <v>29</v>
      </c>
      <c r="I19" s="79" t="s">
        <v>36</v>
      </c>
      <c r="J19" s="79"/>
      <c r="K19" s="79"/>
      <c r="L19" s="79"/>
      <c r="M19" s="79"/>
      <c r="N19" s="79"/>
      <c r="O19" s="79"/>
      <c r="P19" s="79"/>
      <c r="Q19" s="53"/>
    </row>
    <row r="20" spans="2:17" ht="16.95" customHeight="1" x14ac:dyDescent="0.3">
      <c r="B20" s="41">
        <v>340</v>
      </c>
      <c r="C20" s="21">
        <v>1.3</v>
      </c>
      <c r="D20" s="64">
        <f>INDEX(POLYFLUXH!$C$31:$R$36,MATCH($G$7,POLYFLUXH!$B$31:$B$36,0),MATCH(B20,POLYFLUXH!$C$30:$R$30,0))</f>
        <v>1.5228171453028116</v>
      </c>
      <c r="E20" s="64">
        <f>INDEX(POLYFLUXH!$V$31:$AK$36,MATCH($G$7,POLYFLUXH!$U$31:$U$36,0),MATCH($B20,POLYFLUXH!$V$30:$AK$30,0))</f>
        <v>1.5774810472478478</v>
      </c>
      <c r="F20" s="65">
        <f>INDEX(POLYFLUXH!$AO$31:$BD$36,MATCH($G$7,POLYFLUXH!$AN$31:$AN$36,0),MATCH($B20,POLYFLUXH!$AO$30:$BD$30,0))</f>
        <v>1.6561509846962692</v>
      </c>
      <c r="G20" s="48"/>
      <c r="H20" s="49"/>
      <c r="I20" s="79"/>
      <c r="J20" s="79"/>
      <c r="K20" s="79"/>
      <c r="L20" s="79"/>
      <c r="M20" s="79"/>
      <c r="N20" s="79"/>
      <c r="O20" s="79"/>
      <c r="P20" s="79"/>
      <c r="Q20" s="53"/>
    </row>
    <row r="21" spans="2:17" ht="16.95" customHeight="1" x14ac:dyDescent="0.3">
      <c r="B21" s="41">
        <v>360</v>
      </c>
      <c r="C21" s="21">
        <v>1.3</v>
      </c>
      <c r="D21" s="64">
        <f>INDEX(POLYFLUXH!$C$31:$R$36,MATCH($G$7,POLYFLUXH!$B$31:$B$36,0),MATCH(B21,POLYFLUXH!$C$30:$R$30,0))</f>
        <v>1.5689533062974899</v>
      </c>
      <c r="E21" s="64">
        <f>INDEX(POLYFLUXH!$V$31:$AK$36,MATCH($G$7,POLYFLUXH!$U$31:$U$36,0),MATCH($B21,POLYFLUXH!$V$30:$AK$30,0))</f>
        <v>1.6286453745524034</v>
      </c>
      <c r="F21" s="65">
        <f>INDEX(POLYFLUXH!$AO$31:$BD$36,MATCH($G$7,POLYFLUXH!$AN$31:$AN$36,0),MATCH($B21,POLYFLUXH!$AO$30:$BD$30,0))</f>
        <v>1.7160646511197601</v>
      </c>
      <c r="G21" s="48"/>
      <c r="H21" s="49"/>
      <c r="I21" s="79"/>
      <c r="J21" s="79"/>
      <c r="K21" s="79"/>
      <c r="L21" s="79"/>
      <c r="M21" s="79"/>
      <c r="N21" s="79"/>
      <c r="O21" s="79"/>
      <c r="P21" s="79"/>
      <c r="Q21" s="53"/>
    </row>
    <row r="22" spans="2:17" ht="16.95" customHeight="1" x14ac:dyDescent="0.3">
      <c r="B22" s="41">
        <v>380</v>
      </c>
      <c r="C22" s="21">
        <v>1.3</v>
      </c>
      <c r="D22" s="64">
        <f>INDEX(POLYFLUXH!$C$31:$R$36,MATCH($G$7,POLYFLUXH!$B$31:$B$36,0),MATCH(B22,POLYFLUXH!$C$30:$R$30,0))</f>
        <v>1.6109743542777486</v>
      </c>
      <c r="E22" s="64">
        <f>INDEX(POLYFLUXH!$V$31:$AK$36,MATCH($G$7,POLYFLUXH!$U$31:$U$36,0),MATCH($B22,POLYFLUXH!$V$30:$AK$30,0))</f>
        <v>1.6752496506989938</v>
      </c>
      <c r="F22" s="65">
        <f>INDEX(POLYFLUXH!$AO$31:$BD$36,MATCH($G$7,POLYFLUXH!$AN$31:$AN$36,0),MATCH($B22,POLYFLUXH!$AO$30:$BD$30,0))</f>
        <v>1.770673908280374</v>
      </c>
      <c r="G22" s="48"/>
      <c r="H22" s="49"/>
      <c r="I22" s="79"/>
      <c r="J22" s="79"/>
      <c r="K22" s="79"/>
      <c r="L22" s="79"/>
      <c r="M22" s="79"/>
      <c r="N22" s="79"/>
      <c r="O22" s="79"/>
      <c r="P22" s="79"/>
      <c r="Q22" s="53"/>
    </row>
    <row r="23" spans="2:17" ht="16.95" customHeight="1" x14ac:dyDescent="0.3">
      <c r="B23" s="41">
        <v>400</v>
      </c>
      <c r="C23" s="21">
        <v>1.3</v>
      </c>
      <c r="D23" s="64">
        <f>INDEX(POLYFLUXH!$C$31:$R$36,MATCH($G$7,POLYFLUXH!$B$31:$B$36,0),MATCH(B23,POLYFLUXH!$C$30:$R$30,0))</f>
        <v>1.6511284101754313</v>
      </c>
      <c r="E23" s="64">
        <f>INDEX(POLYFLUXH!$V$31:$AK$36,MATCH($G$7,POLYFLUXH!$U$31:$U$36,0),MATCH($B23,POLYFLUXH!$V$30:$AK$30,0))</f>
        <v>1.7197504813392477</v>
      </c>
      <c r="F23" s="65">
        <f>INDEX(POLYFLUXH!$AO$31:$BD$36,MATCH($G$7,POLYFLUXH!$AN$31:$AN$36,0),MATCH($B23,POLYFLUXH!$AO$30:$BD$30,0))</f>
        <v>1.8227565008315334</v>
      </c>
      <c r="H23" s="49"/>
      <c r="I23" s="79"/>
      <c r="J23" s="79"/>
      <c r="K23" s="79"/>
      <c r="L23" s="79"/>
      <c r="M23" s="79"/>
      <c r="N23" s="79"/>
      <c r="O23" s="79"/>
      <c r="P23" s="79"/>
      <c r="Q23" s="53"/>
    </row>
    <row r="24" spans="2:17" ht="16.95" customHeight="1" x14ac:dyDescent="0.3">
      <c r="B24" s="41">
        <v>420</v>
      </c>
      <c r="C24" s="21">
        <v>1.3</v>
      </c>
      <c r="D24" s="64">
        <f>INDEX(POLYFLUXH!$C$31:$R$36,MATCH($G$7,POLYFLUXH!$B$31:$B$36,0),MATCH(B24,POLYFLUXH!$C$30:$R$30,0))</f>
        <v>1.6843209519830531</v>
      </c>
      <c r="E24" s="64">
        <f>INDEX(POLYFLUXH!$V$31:$AK$36,MATCH($G$7,POLYFLUXH!$U$31:$U$36,0),MATCH($B24,POLYFLUXH!$V$30:$AK$30,0))</f>
        <v>1.7564869089378081</v>
      </c>
      <c r="F24" s="65">
        <f>INDEX(POLYFLUXH!$AO$31:$BD$36,MATCH($G$7,POLYFLUXH!$AN$31:$AN$36,0),MATCH($B24,POLYFLUXH!$AO$30:$BD$30,0))</f>
        <v>1.8656398344007981</v>
      </c>
      <c r="H24" s="57"/>
      <c r="I24" s="79"/>
      <c r="J24" s="79"/>
      <c r="K24" s="79"/>
      <c r="L24" s="79"/>
      <c r="M24" s="79"/>
      <c r="N24" s="79"/>
      <c r="O24" s="79"/>
      <c r="P24" s="79"/>
      <c r="Q24" s="54"/>
    </row>
    <row r="25" spans="2:17" ht="16.95" customHeight="1" x14ac:dyDescent="0.3">
      <c r="B25" s="41">
        <v>440</v>
      </c>
      <c r="C25" s="21">
        <v>1.3</v>
      </c>
      <c r="D25" s="64">
        <f>INDEX(POLYFLUXH!$C$31:$R$36,MATCH($G$7,POLYFLUXH!$B$31:$B$36,0),MATCH(B25,POLYFLUXH!$C$30:$R$30,0))</f>
        <v>1.7163786584432414</v>
      </c>
      <c r="E25" s="64">
        <f>INDEX(POLYFLUXH!$V$31:$AK$36,MATCH($G$7,POLYFLUXH!$U$31:$U$36,0),MATCH($B25,POLYFLUXH!$V$30:$AK$30,0))</f>
        <v>1.7919044594718958</v>
      </c>
      <c r="F25" s="65">
        <f>INDEX(POLYFLUXH!$AO$31:$BD$36,MATCH($G$7,POLYFLUXH!$AN$31:$AN$36,0),MATCH($B25,POLYFLUXH!$AO$30:$BD$30,0))</f>
        <v>1.9068326564797886</v>
      </c>
      <c r="H25" s="46" t="s">
        <v>28</v>
      </c>
      <c r="I25" s="79" t="s">
        <v>35</v>
      </c>
      <c r="J25" s="79"/>
      <c r="K25" s="79"/>
      <c r="L25" s="79"/>
      <c r="M25" s="79"/>
      <c r="N25" s="79"/>
      <c r="O25" s="79"/>
      <c r="P25" s="79"/>
      <c r="Q25" s="53"/>
    </row>
    <row r="26" spans="2:17" ht="16.95" customHeight="1" x14ac:dyDescent="0.3">
      <c r="B26" s="41">
        <v>460</v>
      </c>
      <c r="C26" s="21">
        <v>1.3</v>
      </c>
      <c r="D26" s="64">
        <f>INDEX(POLYFLUXH!$C$31:$R$36,MATCH($G$7,POLYFLUXH!$B$31:$B$36,0),MATCH(B26,POLYFLUXH!$C$30:$R$30,0))</f>
        <v>1.7457856556312088</v>
      </c>
      <c r="E26" s="64">
        <f>INDEX(POLYFLUXH!$V$31:$AK$36,MATCH($G$7,POLYFLUXH!$U$31:$U$36,0),MATCH($B26,POLYFLUXH!$V$30:$AK$30,0))</f>
        <v>1.8243226289612964</v>
      </c>
      <c r="F26" s="65">
        <f>INDEX(POLYFLUXH!$AO$31:$BD$36,MATCH($G$7,POLYFLUXH!$AN$31:$AN$36,0),MATCH($B26,POLYFLUXH!$AO$30:$BD$30,0))</f>
        <v>1.9443625429874103</v>
      </c>
      <c r="H26" s="57"/>
      <c r="I26" s="79"/>
      <c r="J26" s="79"/>
      <c r="K26" s="79"/>
      <c r="L26" s="79"/>
      <c r="M26" s="79"/>
      <c r="N26" s="79"/>
      <c r="O26" s="79"/>
      <c r="P26" s="79"/>
      <c r="Q26" s="54"/>
    </row>
    <row r="27" spans="2:17" ht="16.95" customHeight="1" thickBot="1" x14ac:dyDescent="0.35">
      <c r="B27" s="41">
        <v>480</v>
      </c>
      <c r="C27" s="21">
        <v>1.3</v>
      </c>
      <c r="D27" s="64">
        <f>INDEX(POLYFLUXH!$C$31:$R$36,MATCH($G$7,POLYFLUXH!$B$31:$B$36,0),MATCH(B27,POLYFLUXH!$C$30:$R$30,0))</f>
        <v>1.7728183422820121</v>
      </c>
      <c r="E27" s="64">
        <f>INDEX(POLYFLUXH!$V$31:$AK$36,MATCH($G$7,POLYFLUXH!$U$31:$U$36,0),MATCH($B27,POLYFLUXH!$V$30:$AK$30,0))</f>
        <v>1.8540500836080744</v>
      </c>
      <c r="F27" s="65">
        <f>INDEX(POLYFLUXH!$AO$31:$BD$36,MATCH($G$7,POLYFLUXH!$AN$31:$AN$36,0),MATCH($B27,POLYFLUXH!$AO$30:$BD$30,0))</f>
        <v>1.9785945226069024</v>
      </c>
      <c r="H27" s="58"/>
      <c r="I27" s="59"/>
      <c r="J27" s="59"/>
      <c r="K27" s="59"/>
      <c r="L27" s="59"/>
      <c r="M27" s="59"/>
      <c r="N27" s="59"/>
      <c r="O27" s="59"/>
      <c r="P27" s="59"/>
      <c r="Q27" s="55"/>
    </row>
    <row r="28" spans="2:17" ht="16.95" customHeight="1" thickTop="1" thickBot="1" x14ac:dyDescent="0.35">
      <c r="B28" s="42">
        <v>500</v>
      </c>
      <c r="C28" s="24">
        <v>1.3</v>
      </c>
      <c r="D28" s="66">
        <f>INDEX(POLYFLUXH!$C$31:$R$36,MATCH($G$7,POLYFLUXH!$B$31:$B$36,0),MATCH(B28,POLYFLUXH!$C$30:$R$30,0))</f>
        <v>1.7989151359693971</v>
      </c>
      <c r="E28" s="66">
        <f>INDEX(POLYFLUXH!$V$31:$AK$36,MATCH($G$7,POLYFLUXH!$U$31:$U$36,0),MATCH($B28,POLYFLUXH!$V$30:$AK$30,0))</f>
        <v>1.8826699971670915</v>
      </c>
      <c r="F28" s="67">
        <f>INDEX(POLYFLUXH!$AO$31:$BD$36,MATCH($G$7,POLYFLUXH!$AN$31:$AN$36,0),MATCH($B28,POLYFLUXH!$AO$30:$BD$30,0))</f>
        <v>2.0113541567346829</v>
      </c>
    </row>
    <row r="87" ht="14.4" customHeight="1" x14ac:dyDescent="0.3"/>
    <row r="93" ht="14.4" customHeight="1" x14ac:dyDescent="0.3"/>
    <row r="97" ht="13.2" customHeight="1" x14ac:dyDescent="0.3"/>
    <row r="103" ht="14.4" customHeight="1" x14ac:dyDescent="0.3"/>
  </sheetData>
  <mergeCells count="11">
    <mergeCell ref="H17:H18"/>
    <mergeCell ref="I17:P18"/>
    <mergeCell ref="I19:P24"/>
    <mergeCell ref="I25:P26"/>
    <mergeCell ref="B2:K3"/>
    <mergeCell ref="I5:K5"/>
    <mergeCell ref="I6:K6"/>
    <mergeCell ref="I15:P15"/>
    <mergeCell ref="I16:P16"/>
    <mergeCell ref="L2:Q3"/>
    <mergeCell ref="B5:G5"/>
  </mergeCells>
  <conditionalFormatting sqref="D13:F28">
    <cfRule type="cellIs" dxfId="73" priority="2" operator="greaterThanOrEqual">
      <formula>1.3</formula>
    </cfRule>
  </conditionalFormatting>
  <conditionalFormatting sqref="B7:G7">
    <cfRule type="expression" dxfId="72" priority="1">
      <formula>$B$7="Mężczyzna"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Spinner 1">
              <controlPr defaultSize="0" autoPict="0">
                <anchor moveWithCells="1" sizeWithCells="1">
                  <from>
                    <xdr:col>2</xdr:col>
                    <xdr:colOff>144780</xdr:colOff>
                    <xdr:row>7</xdr:row>
                    <xdr:rowOff>45720</xdr:rowOff>
                  </from>
                  <to>
                    <xdr:col>2</xdr:col>
                    <xdr:colOff>861060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Spinner 2">
              <controlPr defaultSize="0" autoPict="0">
                <anchor moveWithCells="1" sizeWithCells="1">
                  <from>
                    <xdr:col>3</xdr:col>
                    <xdr:colOff>152400</xdr:colOff>
                    <xdr:row>7</xdr:row>
                    <xdr:rowOff>53340</xdr:rowOff>
                  </from>
                  <to>
                    <xdr:col>3</xdr:col>
                    <xdr:colOff>868680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Spinner 3">
              <controlPr defaultSize="0" autoPict="0">
                <anchor moveWithCells="1" sizeWithCells="1">
                  <from>
                    <xdr:col>1</xdr:col>
                    <xdr:colOff>137160</xdr:colOff>
                    <xdr:row>7</xdr:row>
                    <xdr:rowOff>45720</xdr:rowOff>
                  </from>
                  <to>
                    <xdr:col>1</xdr:col>
                    <xdr:colOff>853440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Spinner 4">
              <controlPr defaultSize="0" autoPict="0">
                <anchor moveWithCells="1" sizeWithCells="1">
                  <from>
                    <xdr:col>4</xdr:col>
                    <xdr:colOff>160020</xdr:colOff>
                    <xdr:row>7</xdr:row>
                    <xdr:rowOff>53340</xdr:rowOff>
                  </from>
                  <to>
                    <xdr:col>4</xdr:col>
                    <xdr:colOff>876300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Spinner 5">
              <controlPr defaultSize="0" autoPict="0">
                <anchor moveWithCells="1" sizeWithCells="1">
                  <from>
                    <xdr:col>5</xdr:col>
                    <xdr:colOff>167640</xdr:colOff>
                    <xdr:row>7</xdr:row>
                    <xdr:rowOff>45720</xdr:rowOff>
                  </from>
                  <to>
                    <xdr:col>5</xdr:col>
                    <xdr:colOff>883920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Spinner 6">
              <controlPr defaultSize="0" autoPict="0">
                <anchor moveWithCells="1" sizeWithCells="1">
                  <from>
                    <xdr:col>6</xdr:col>
                    <xdr:colOff>167640</xdr:colOff>
                    <xdr:row>7</xdr:row>
                    <xdr:rowOff>45720</xdr:rowOff>
                  </from>
                  <to>
                    <xdr:col>6</xdr:col>
                    <xdr:colOff>883920</xdr:colOff>
                    <xdr:row>9</xdr:row>
                    <xdr:rowOff>121920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4CDF92A4-8CCE-4339-9AF6-431298425C96}">
            <xm:f>POLYFLUXL!A$33&gt;=1.3</xm:f>
            <x14:dxf>
              <fill>
                <patternFill>
                  <bgColor theme="9" tint="0.39994506668294322"/>
                </patternFill>
              </fill>
            </x14:dxf>
          </x14:cfRule>
          <xm:sqref>B13:B28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3313F-938E-4BC9-8404-51DC11AE7952}">
  <sheetPr codeName="Arkusz3">
    <tabColor theme="5"/>
  </sheetPr>
  <dimension ref="A2:S30"/>
  <sheetViews>
    <sheetView showGridLines="0" tabSelected="1" zoomScale="85" zoomScaleNormal="85" workbookViewId="0">
      <selection activeCell="H9" sqref="H9"/>
    </sheetView>
  </sheetViews>
  <sheetFormatPr defaultRowHeight="14.4" x14ac:dyDescent="0.3"/>
  <cols>
    <col min="1" max="1" width="3.109375" style="1" customWidth="1"/>
    <col min="2" max="8" width="15.77734375" style="1" customWidth="1"/>
    <col min="9" max="9" width="7.5546875" style="1" customWidth="1"/>
    <col min="10" max="10" width="3.77734375" style="1" customWidth="1"/>
    <col min="11" max="11" width="15.77734375" style="1" customWidth="1"/>
    <col min="12" max="18" width="13.77734375" style="1" customWidth="1"/>
    <col min="19" max="19" width="3.77734375" style="1" customWidth="1"/>
    <col min="20" max="20" width="8.88671875" style="1" customWidth="1"/>
    <col min="21" max="16384" width="8.88671875" style="1"/>
  </cols>
  <sheetData>
    <row r="2" spans="1:19" ht="14.4" customHeight="1" x14ac:dyDescent="0.3">
      <c r="A2" s="19"/>
      <c r="B2" s="85" t="s">
        <v>20</v>
      </c>
      <c r="C2" s="85"/>
      <c r="D2" s="85"/>
      <c r="E2" s="85"/>
      <c r="F2" s="85"/>
      <c r="G2" s="85"/>
      <c r="H2" s="85"/>
      <c r="I2" s="85"/>
      <c r="J2" s="85"/>
      <c r="K2" s="85"/>
      <c r="L2" s="68"/>
      <c r="M2" s="68"/>
      <c r="N2" s="68"/>
      <c r="O2" s="68"/>
      <c r="P2" s="68"/>
      <c r="Q2" s="68"/>
      <c r="R2" s="68"/>
      <c r="S2" s="68"/>
    </row>
    <row r="3" spans="1:19" ht="14.4" customHeight="1" x14ac:dyDescent="0.3">
      <c r="A3" s="19"/>
      <c r="B3" s="85"/>
      <c r="C3" s="85"/>
      <c r="D3" s="85"/>
      <c r="E3" s="85"/>
      <c r="F3" s="85"/>
      <c r="G3" s="85"/>
      <c r="H3" s="85"/>
      <c r="I3" s="85"/>
      <c r="J3" s="85"/>
      <c r="K3" s="85"/>
      <c r="L3" s="68"/>
      <c r="M3" s="68"/>
      <c r="N3" s="68"/>
      <c r="O3" s="68"/>
      <c r="P3" s="68"/>
      <c r="Q3" s="68"/>
      <c r="R3" s="68"/>
      <c r="S3" s="68"/>
    </row>
    <row r="5" spans="1:19" ht="15.6" x14ac:dyDescent="0.3">
      <c r="B5" s="69" t="s">
        <v>38</v>
      </c>
      <c r="C5" s="69"/>
      <c r="D5" s="69"/>
      <c r="E5" s="69"/>
      <c r="F5" s="69"/>
      <c r="G5" s="69"/>
      <c r="K5" s="86"/>
      <c r="L5" s="86"/>
    </row>
    <row r="6" spans="1:19" ht="33.6" customHeight="1" x14ac:dyDescent="0.3">
      <c r="B6" s="33" t="s">
        <v>12</v>
      </c>
      <c r="C6" s="34" t="s">
        <v>13</v>
      </c>
      <c r="D6" s="34" t="s">
        <v>14</v>
      </c>
      <c r="E6" s="34" t="s">
        <v>15</v>
      </c>
      <c r="F6" s="34" t="s">
        <v>16</v>
      </c>
      <c r="G6" s="34" t="s">
        <v>34</v>
      </c>
      <c r="K6" s="87" t="s">
        <v>21</v>
      </c>
      <c r="L6" s="87"/>
    </row>
    <row r="7" spans="1:19" ht="19.95" customHeight="1" x14ac:dyDescent="0.35">
      <c r="B7" s="35" t="str">
        <f>IF($B$8=1,"Mężczyzna","Kobieta")</f>
        <v>Mężczyzna</v>
      </c>
      <c r="C7" s="35">
        <v>70</v>
      </c>
      <c r="D7" s="35">
        <v>170</v>
      </c>
      <c r="E7" s="35">
        <v>45</v>
      </c>
      <c r="F7" s="35">
        <v>240</v>
      </c>
      <c r="G7" s="37">
        <v>500</v>
      </c>
      <c r="K7" s="33" t="s">
        <v>3</v>
      </c>
      <c r="L7" s="33" t="s">
        <v>0</v>
      </c>
    </row>
    <row r="8" spans="1:19" ht="19.95" customHeight="1" x14ac:dyDescent="0.3">
      <c r="B8" s="18">
        <v>1</v>
      </c>
      <c r="C8" s="15"/>
      <c r="D8" s="15"/>
      <c r="E8" s="15"/>
      <c r="F8" s="15"/>
      <c r="K8" s="38" t="s">
        <v>48</v>
      </c>
      <c r="L8" s="39">
        <f>'FX obliczenia'!B3</f>
        <v>874</v>
      </c>
    </row>
    <row r="9" spans="1:19" ht="19.95" customHeight="1" x14ac:dyDescent="0.3">
      <c r="B9" s="16"/>
      <c r="C9" s="15"/>
      <c r="D9" s="15"/>
      <c r="E9" s="15"/>
      <c r="F9" s="15"/>
      <c r="K9" s="38" t="s">
        <v>49</v>
      </c>
      <c r="L9" s="39">
        <f>'FX obliczenia'!B4</f>
        <v>976</v>
      </c>
    </row>
    <row r="10" spans="1:19" ht="19.95" customHeight="1" x14ac:dyDescent="0.3">
      <c r="B10" s="15"/>
      <c r="C10" s="15"/>
      <c r="D10" s="15"/>
      <c r="E10" s="15"/>
      <c r="F10" s="15"/>
      <c r="K10" s="38" t="str">
        <f>'FX obliczenia'!A5</f>
        <v>FX60 Classix</v>
      </c>
      <c r="L10" s="39">
        <f>'FX obliczenia'!B5</f>
        <v>1068</v>
      </c>
    </row>
    <row r="11" spans="1:19" ht="19.95" customHeight="1" x14ac:dyDescent="0.3">
      <c r="B11" s="15"/>
      <c r="C11" s="15"/>
      <c r="D11" s="15"/>
      <c r="E11" s="15"/>
      <c r="F11" s="15"/>
      <c r="K11" s="38" t="str">
        <f>'FX obliczenia'!A6</f>
        <v>FX80 Classix</v>
      </c>
      <c r="L11" s="39">
        <f>'FX obliczenia'!B6</f>
        <v>1394</v>
      </c>
    </row>
    <row r="12" spans="1:19" ht="19.95" customHeight="1" x14ac:dyDescent="0.3">
      <c r="K12" s="38" t="str">
        <f>'FX obliczenia'!A7</f>
        <v>FX100 Classix</v>
      </c>
      <c r="L12" s="39">
        <f>'FX obliczenia'!B7</f>
        <v>1429</v>
      </c>
    </row>
    <row r="13" spans="1:19" ht="16.95" customHeight="1" thickBot="1" x14ac:dyDescent="0.35"/>
    <row r="14" spans="1:19" ht="16.95" customHeight="1" thickTop="1" thickBot="1" x14ac:dyDescent="0.35">
      <c r="B14" s="30" t="s">
        <v>37</v>
      </c>
      <c r="C14" s="31" t="s">
        <v>19</v>
      </c>
      <c r="D14" s="31" t="s">
        <v>48</v>
      </c>
      <c r="E14" s="31" t="s">
        <v>49</v>
      </c>
      <c r="F14" s="31" t="str">
        <f>K10</f>
        <v>FX60 Classix</v>
      </c>
      <c r="G14" s="31" t="str">
        <f>K11</f>
        <v>FX80 Classix</v>
      </c>
      <c r="H14" s="32" t="str">
        <f>K12</f>
        <v>FX100 Classix</v>
      </c>
      <c r="J14" s="50"/>
      <c r="K14" s="51"/>
      <c r="L14" s="51"/>
      <c r="M14" s="51"/>
      <c r="N14" s="51"/>
      <c r="O14" s="51"/>
      <c r="P14" s="51"/>
      <c r="Q14" s="51"/>
      <c r="R14" s="51"/>
      <c r="S14" s="52"/>
    </row>
    <row r="15" spans="1:19" ht="16.95" customHeight="1" x14ac:dyDescent="0.3">
      <c r="B15" s="40">
        <v>200</v>
      </c>
      <c r="C15" s="27">
        <v>1.3</v>
      </c>
      <c r="D15" s="28">
        <f>INDEX('FX obliczenia'!$C$33:$R$38,MATCH($G$7,'FX obliczenia'!$B$33:$B$38,0),MATCH($B15,'FX obliczenia'!$C$32:$R$32,0))</f>
        <v>1.0326239362669003</v>
      </c>
      <c r="E15" s="28">
        <f>INDEX('FX obliczenia'!$V$33:$AK$38,MATCH($G$7,'FX obliczenia'!$U$33:$U$38,0),MATCH($B15,'FX obliczenia'!$V$32:$AK$32,0))</f>
        <v>1.0457005722822115</v>
      </c>
      <c r="F15" s="28">
        <f>INDEX('FX obliczenia'!$AO$33:$BD$38,MATCH($G$7,'FX obliczenia'!$AN$33:$AN$38,0),MATCH($B15,'FX obliczenia'!$AO$32:$BD$32,0))</f>
        <v>1.054395987215059</v>
      </c>
      <c r="G15" s="28">
        <f>INDEX('FX obliczenia'!$BH$33:$BW$38,MATCH($G$7,'FX obliczenia'!$BG$33:$BG$38,0),MATCH($B15,'FX obliczenia'!$BH$32:$BW$32,0))</f>
        <v>1.0712024794318955</v>
      </c>
      <c r="H15" s="29">
        <f>INDEX('FX obliczenia'!$CA$33:$CP$38,MATCH($G$7,'FX obliczenia'!$BZ$33:$BZ$38,0),MATCH($B15,'FX obliczenia'!$CA$32:$CP$32,0))</f>
        <v>1.0722012553799285</v>
      </c>
      <c r="J15" s="46" t="s">
        <v>25</v>
      </c>
      <c r="K15" s="80" t="s">
        <v>31</v>
      </c>
      <c r="L15" s="80"/>
      <c r="M15" s="80"/>
      <c r="N15" s="80"/>
      <c r="O15" s="80"/>
      <c r="P15" s="80"/>
      <c r="Q15" s="80"/>
      <c r="R15" s="80"/>
      <c r="S15" s="56"/>
    </row>
    <row r="16" spans="1:19" ht="16.95" customHeight="1" x14ac:dyDescent="0.3">
      <c r="B16" s="41">
        <v>220</v>
      </c>
      <c r="C16" s="21">
        <v>1.3</v>
      </c>
      <c r="D16" s="28">
        <f>INDEX('FX obliczenia'!$C$33:$R$38,MATCH($G$7,'FX obliczenia'!$B$33:$B$38,0),MATCH($B16,'FX obliczenia'!$C$32:$R$32,0))</f>
        <v>1.1136968272812215</v>
      </c>
      <c r="E16" s="28">
        <f>INDEX('FX obliczenia'!$V$33:$AK$38,MATCH($G$7,'FX obliczenia'!$U$33:$U$38,0),MATCH($B16,'FX obliczenia'!$V$32:$AK$32,0))</f>
        <v>1.131639548239046</v>
      </c>
      <c r="F16" s="28">
        <f>INDEX('FX obliczenia'!$AO$33:$BD$38,MATCH($G$7,'FX obliczenia'!$AN$33:$AN$38,0),MATCH($B16,'FX obliczenia'!$AO$32:$BD$32,0))</f>
        <v>1.1440345554199705</v>
      </c>
      <c r="G16" s="22">
        <f>INDEX('FX obliczenia'!$BH$33:$BW$38,MATCH($G$7,'FX obliczenia'!$BG$33:$BG$38,0),MATCH($B16,'FX obliczenia'!$BH$32:$BW$32,0))</f>
        <v>1.1698768162186219</v>
      </c>
      <c r="H16" s="23">
        <f>INDEX('FX obliczenia'!$CA$33:$CP$38,MATCH($G$7,'FX obliczenia'!$BZ$33:$BZ$38,0),MATCH($B16,'FX obliczenia'!$CA$32:$CP$32,0))</f>
        <v>1.1715504557477256</v>
      </c>
      <c r="J16" s="46" t="s">
        <v>26</v>
      </c>
      <c r="K16" s="81" t="s">
        <v>32</v>
      </c>
      <c r="L16" s="81"/>
      <c r="M16" s="81"/>
      <c r="N16" s="81"/>
      <c r="O16" s="81"/>
      <c r="P16" s="81"/>
      <c r="Q16" s="81"/>
      <c r="R16" s="81"/>
      <c r="S16" s="56"/>
    </row>
    <row r="17" spans="2:19" ht="16.95" customHeight="1" x14ac:dyDescent="0.3">
      <c r="B17" s="41">
        <v>240</v>
      </c>
      <c r="C17" s="21">
        <v>1.3</v>
      </c>
      <c r="D17" s="28">
        <f>INDEX('FX obliczenia'!$C$33:$R$38,MATCH($G$7,'FX obliczenia'!$B$33:$B$38,0),MATCH($B17,'FX obliczenia'!$C$32:$R$32,0))</f>
        <v>1.1879457778174056</v>
      </c>
      <c r="E17" s="28">
        <f>INDEX('FX obliczenia'!$V$33:$AK$38,MATCH($G$7,'FX obliczenia'!$U$33:$U$38,0),MATCH($B17,'FX obliczenia'!$V$32:$AK$32,0))</f>
        <v>1.2109833741834171</v>
      </c>
      <c r="F17" s="28">
        <f>INDEX('FX obliczenia'!$AO$33:$BD$38,MATCH($G$7,'FX obliczenia'!$AN$33:$AN$38,0),MATCH($B17,'FX obliczenia'!$AO$32:$BD$32,0))</f>
        <v>1.2273791475295415</v>
      </c>
      <c r="G17" s="22">
        <f>INDEX('FX obliczenia'!$BH$33:$BW$38,MATCH($G$7,'FX obliczenia'!$BG$33:$BG$38,0),MATCH($B17,'FX obliczenia'!$BH$32:$BW$32,0))</f>
        <v>1.2636993016591553</v>
      </c>
      <c r="H17" s="23">
        <f>INDEX('FX obliczenia'!$CA$33:$CP$38,MATCH($G$7,'FX obliczenia'!$BZ$33:$BZ$38,0),MATCH($B17,'FX obliczenia'!$CA$32:$CP$32,0))</f>
        <v>1.2662151380123274</v>
      </c>
      <c r="J17" s="82" t="s">
        <v>27</v>
      </c>
      <c r="K17" s="79" t="s">
        <v>30</v>
      </c>
      <c r="L17" s="79"/>
      <c r="M17" s="79"/>
      <c r="N17" s="79"/>
      <c r="O17" s="79"/>
      <c r="P17" s="79"/>
      <c r="Q17" s="79"/>
      <c r="R17" s="79"/>
      <c r="S17" s="53"/>
    </row>
    <row r="18" spans="2:19" ht="16.95" customHeight="1" x14ac:dyDescent="0.3">
      <c r="B18" s="41">
        <v>260</v>
      </c>
      <c r="C18" s="21">
        <v>1.3</v>
      </c>
      <c r="D18" s="28">
        <f>INDEX('FX obliczenia'!$C$33:$R$38,MATCH($G$7,'FX obliczenia'!$B$33:$B$38,0),MATCH($B18,'FX obliczenia'!$C$32:$R$32,0))</f>
        <v>1.255614193385503</v>
      </c>
      <c r="E18" s="28">
        <f>INDEX('FX obliczenia'!$V$33:$AK$38,MATCH($G$7,'FX obliczenia'!$U$33:$U$38,0),MATCH($B18,'FX obliczenia'!$V$32:$AK$32,0))</f>
        <v>1.283758392021519</v>
      </c>
      <c r="F18" s="28">
        <f>INDEX('FX obliczenia'!$AO$33:$BD$38,MATCH($G$7,'FX obliczenia'!$AN$33:$AN$38,0),MATCH($B18,'FX obliczenia'!$AO$32:$BD$32,0))</f>
        <v>1.3042622684140113</v>
      </c>
      <c r="G18" s="22">
        <f>INDEX('FX obliczenia'!$BH$33:$BW$38,MATCH($G$7,'FX obliczenia'!$BG$33:$BG$38,0),MATCH($B18,'FX obliczenia'!$BH$32:$BW$32,0))</f>
        <v>1.3519409930810362</v>
      </c>
      <c r="H18" s="23">
        <f>INDEX('FX obliczenia'!$CA$33:$CP$38,MATCH($G$7,'FX obliczenia'!$BZ$33:$BZ$38,0),MATCH($B18,'FX obliczenia'!$CA$32:$CP$32,0))</f>
        <v>1.3554228573411802</v>
      </c>
      <c r="J18" s="82"/>
      <c r="K18" s="79"/>
      <c r="L18" s="79"/>
      <c r="M18" s="79"/>
      <c r="N18" s="79"/>
      <c r="O18" s="79"/>
      <c r="P18" s="79"/>
      <c r="Q18" s="79"/>
      <c r="R18" s="79"/>
      <c r="S18" s="53"/>
    </row>
    <row r="19" spans="2:19" ht="16.95" customHeight="1" x14ac:dyDescent="0.3">
      <c r="B19" s="41">
        <v>280</v>
      </c>
      <c r="C19" s="21">
        <v>1.3</v>
      </c>
      <c r="D19" s="28">
        <f>INDEX('FX obliczenia'!$C$33:$R$38,MATCH($G$7,'FX obliczenia'!$B$33:$B$38,0),MATCH($B19,'FX obliczenia'!$C$32:$R$32,0))</f>
        <v>1.3171090486905874</v>
      </c>
      <c r="E19" s="28">
        <f>INDEX('FX obliczenia'!$V$33:$AK$38,MATCH($G$7,'FX obliczenia'!$U$33:$U$38,0),MATCH($B19,'FX obliczenia'!$V$32:$AK$32,0))</f>
        <v>1.3502138347823591</v>
      </c>
      <c r="F19" s="28">
        <f>INDEX('FX obliczenia'!$AO$33:$BD$38,MATCH($G$7,'FX obliczenia'!$AN$33:$AN$38,0),MATCH($B19,'FX obliczenia'!$AO$32:$BD$32,0))</f>
        <v>1.3747797437786964</v>
      </c>
      <c r="G19" s="22">
        <f>INDEX('FX obliczenia'!$BH$33:$BW$38,MATCH($G$7,'FX obliczenia'!$BG$33:$BG$38,0),MATCH($B19,'FX obliczenia'!$BH$32:$BW$32,0))</f>
        <v>1.4341629097912756</v>
      </c>
      <c r="H19" s="23">
        <f>INDEX('FX obliczenia'!$CA$33:$CP$38,MATCH($G$7,'FX obliczenia'!$BZ$33:$BZ$38,0),MATCH($B19,'FX obliczenia'!$CA$32:$CP$32,0))</f>
        <v>1.4386838591548814</v>
      </c>
      <c r="J19" s="47" t="s">
        <v>29</v>
      </c>
      <c r="K19" s="79" t="s">
        <v>36</v>
      </c>
      <c r="L19" s="79"/>
      <c r="M19" s="79"/>
      <c r="N19" s="79"/>
      <c r="O19" s="79"/>
      <c r="P19" s="79"/>
      <c r="Q19" s="79"/>
      <c r="R19" s="79"/>
      <c r="S19" s="53"/>
    </row>
    <row r="20" spans="2:19" ht="16.95" customHeight="1" x14ac:dyDescent="0.3">
      <c r="B20" s="41">
        <v>300</v>
      </c>
      <c r="C20" s="21">
        <v>1.3</v>
      </c>
      <c r="D20" s="28">
        <f>INDEX('FX obliczenia'!$C$33:$R$38,MATCH($G$7,'FX obliczenia'!$B$33:$B$38,0),MATCH($B20,'FX obliczenia'!$C$32:$R$32,0))</f>
        <v>1.3755710461968804</v>
      </c>
      <c r="E20" s="28">
        <f>INDEX('FX obliczenia'!$V$33:$AK$38,MATCH($G$7,'FX obliczenia'!$U$33:$U$38,0),MATCH($B20,'FX obliczenia'!$V$32:$AK$32,0))</f>
        <v>1.4136149731080969</v>
      </c>
      <c r="F20" s="28">
        <f>INDEX('FX obliczenia'!$AO$33:$BD$38,MATCH($G$7,'FX obliczenia'!$AN$33:$AN$38,0),MATCH($B20,'FX obliczenia'!$AO$32:$BD$32,0))</f>
        <v>1.4422776123694618</v>
      </c>
      <c r="G20" s="22">
        <f>INDEX('FX obliczenia'!$BH$33:$BW$38,MATCH($G$7,'FX obliczenia'!$BG$33:$BG$38,0),MATCH($B20,'FX obliczenia'!$BH$32:$BW$32,0))</f>
        <v>1.5138380856813904</v>
      </c>
      <c r="H20" s="23">
        <f>INDEX('FX obliczenia'!$CA$33:$CP$38,MATCH($G$7,'FX obliczenia'!$BZ$33:$BZ$38,0),MATCH($B20,'FX obliczenia'!$CA$32:$CP$32,0))</f>
        <v>1.5194758769430505</v>
      </c>
      <c r="J20" s="49"/>
      <c r="K20" s="79"/>
      <c r="L20" s="79"/>
      <c r="M20" s="79"/>
      <c r="N20" s="79"/>
      <c r="O20" s="79"/>
      <c r="P20" s="79"/>
      <c r="Q20" s="79"/>
      <c r="R20" s="79"/>
      <c r="S20" s="53"/>
    </row>
    <row r="21" spans="2:19" ht="16.95" customHeight="1" x14ac:dyDescent="0.3">
      <c r="B21" s="41">
        <v>320</v>
      </c>
      <c r="C21" s="21">
        <v>1.3</v>
      </c>
      <c r="D21" s="28">
        <f>INDEX('FX obliczenia'!$C$33:$R$38,MATCH($G$7,'FX obliczenia'!$B$33:$B$38,0),MATCH($B21,'FX obliczenia'!$C$32:$R$32,0))</f>
        <v>1.4235658419966635</v>
      </c>
      <c r="E21" s="28">
        <f>INDEX('FX obliczenia'!$V$33:$AK$38,MATCH($G$7,'FX obliczenia'!$U$33:$U$38,0),MATCH($B21,'FX obliczenia'!$V$32:$AK$32,0))</f>
        <v>1.4657845667621143</v>
      </c>
      <c r="F21" s="28">
        <f>INDEX('FX obliczenia'!$AO$33:$BD$38,MATCH($G$7,'FX obliczenia'!$AN$33:$AN$38,0),MATCH($B21,'FX obliczenia'!$AO$32:$BD$32,0))</f>
        <v>1.4979393243117569</v>
      </c>
      <c r="G21" s="22">
        <f>INDEX('FX obliczenia'!$BH$33:$BW$38,MATCH($G$7,'FX obliczenia'!$BG$33:$BG$38,0),MATCH($B21,'FX obliczenia'!$BH$32:$BW$32,0))</f>
        <v>1.5801048995652596</v>
      </c>
      <c r="H21" s="23">
        <f>INDEX('FX obliczenia'!$CA$33:$CP$38,MATCH($G$7,'FX obliczenia'!$BZ$33:$BZ$38,0),MATCH($B21,'FX obliczenia'!$CA$32:$CP$32,0))</f>
        <v>1.5867377961572298</v>
      </c>
      <c r="J21" s="49"/>
      <c r="K21" s="79"/>
      <c r="L21" s="79"/>
      <c r="M21" s="79"/>
      <c r="N21" s="79"/>
      <c r="O21" s="79"/>
      <c r="P21" s="79"/>
      <c r="Q21" s="79"/>
      <c r="R21" s="79"/>
      <c r="S21" s="53"/>
    </row>
    <row r="22" spans="2:19" ht="16.95" customHeight="1" x14ac:dyDescent="0.3">
      <c r="B22" s="41">
        <v>340</v>
      </c>
      <c r="C22" s="21">
        <v>1.3</v>
      </c>
      <c r="D22" s="28">
        <f>INDEX('FX obliczenia'!$C$33:$R$38,MATCH($G$7,'FX obliczenia'!$B$33:$B$38,0),MATCH($B22,'FX obliczenia'!$C$32:$R$32,0))</f>
        <v>1.4695553765566489</v>
      </c>
      <c r="E22" s="28">
        <f>INDEX('FX obliczenia'!$V$33:$AK$38,MATCH($G$7,'FX obliczenia'!$U$33:$U$38,0),MATCH($B22,'FX obliczenia'!$V$32:$AK$32,0))</f>
        <v>1.5158406496858912</v>
      </c>
      <c r="F22" s="28">
        <f>INDEX('FX obliczenia'!$AO$33:$BD$38,MATCH($G$7,'FX obliczenia'!$AN$33:$AN$38,0),MATCH($B22,'FX obliczenia'!$AO$32:$BD$32,0))</f>
        <v>1.5514140627533515</v>
      </c>
      <c r="G22" s="22">
        <f>INDEX('FX obliczenia'!$BH$33:$BW$38,MATCH($G$7,'FX obliczenia'!$BG$33:$BG$38,0),MATCH($B22,'FX obliczenia'!$BH$32:$BW$32,0))</f>
        <v>1.6441043301540772</v>
      </c>
      <c r="H22" s="23">
        <f>INDEX('FX obliczenia'!$CA$33:$CP$38,MATCH($G$7,'FX obliczenia'!$BZ$33:$BZ$38,0),MATCH($B22,'FX obliczenia'!$CA$32:$CP$32,0))</f>
        <v>1.6517397693182074</v>
      </c>
      <c r="J22" s="49"/>
      <c r="K22" s="79"/>
      <c r="L22" s="79"/>
      <c r="M22" s="79"/>
      <c r="N22" s="79"/>
      <c r="O22" s="79"/>
      <c r="P22" s="79"/>
      <c r="Q22" s="79"/>
      <c r="R22" s="79"/>
      <c r="S22" s="53"/>
    </row>
    <row r="23" spans="2:19" ht="16.95" customHeight="1" x14ac:dyDescent="0.3">
      <c r="B23" s="41">
        <v>360</v>
      </c>
      <c r="C23" s="21">
        <v>1.3</v>
      </c>
      <c r="D23" s="28">
        <f>INDEX('FX obliczenia'!$C$33:$R$38,MATCH($G$7,'FX obliczenia'!$B$33:$B$38,0),MATCH($B23,'FX obliczenia'!$C$32:$R$32,0))</f>
        <v>1.511371069347148</v>
      </c>
      <c r="E23" s="28">
        <f>INDEX('FX obliczenia'!$V$33:$AK$38,MATCH($G$7,'FX obliczenia'!$U$33:$U$38,0),MATCH($B23,'FX obliczenia'!$V$32:$AK$32,0))</f>
        <v>1.5613816613076557</v>
      </c>
      <c r="F23" s="28">
        <f>INDEX('FX obliczenia'!$AO$33:$BD$38,MATCH($G$7,'FX obliczenia'!$AN$33:$AN$38,0),MATCH($B23,'FX obliczenia'!$AO$32:$BD$32,0))</f>
        <v>1.6000947743420229</v>
      </c>
      <c r="G23" s="22">
        <f>INDEX('FX obliczenia'!$BH$33:$BW$38,MATCH($G$7,'FX obliczenia'!$BG$33:$BG$38,0),MATCH($B23,'FX obliczenia'!$BH$32:$BW$32,0))</f>
        <v>1.7025279579393633</v>
      </c>
      <c r="H23" s="23">
        <f>INDEX('FX obliczenia'!$CA$33:$CP$38,MATCH($G$7,'FX obliczenia'!$BZ$33:$BZ$38,0),MATCH($B23,'FX obliczenia'!$CA$32:$CP$32,0))</f>
        <v>1.7111002640448536</v>
      </c>
      <c r="J23" s="49"/>
      <c r="K23" s="79"/>
      <c r="L23" s="79"/>
      <c r="M23" s="79"/>
      <c r="N23" s="79"/>
      <c r="O23" s="79"/>
      <c r="P23" s="79"/>
      <c r="Q23" s="79"/>
      <c r="R23" s="79"/>
      <c r="S23" s="53"/>
    </row>
    <row r="24" spans="2:19" ht="16.95" customHeight="1" x14ac:dyDescent="0.3">
      <c r="B24" s="41">
        <v>380</v>
      </c>
      <c r="C24" s="21">
        <v>1.3</v>
      </c>
      <c r="D24" s="28">
        <f>INDEX('FX obliczenia'!$C$33:$R$38,MATCH($G$7,'FX obliczenia'!$B$33:$B$38,0),MATCH($B24,'FX obliczenia'!$C$32:$R$32,0))</f>
        <v>1.5494567585567725</v>
      </c>
      <c r="E24" s="28">
        <f>INDEX('FX obliczenia'!$V$33:$AK$38,MATCH($G$7,'FX obliczenia'!$U$33:$U$38,0),MATCH($B24,'FX obliczenia'!$V$32:$AK$32,0))</f>
        <v>1.602860546457624</v>
      </c>
      <c r="F24" s="28">
        <f>INDEX('FX obliczenia'!$AO$33:$BD$38,MATCH($G$7,'FX obliczenia'!$AN$33:$AN$38,0),MATCH($B24,'FX obliczenia'!$AO$32:$BD$32,0))</f>
        <v>1.644434432133371</v>
      </c>
      <c r="G24" s="22">
        <f>INDEX('FX obliczenia'!$BH$33:$BW$38,MATCH($G$7,'FX obliczenia'!$BG$33:$BG$38,0),MATCH($B24,'FX obliczenia'!$BH$32:$BW$32,0))</f>
        <v>1.7557695179490991</v>
      </c>
      <c r="H24" s="23">
        <f>INDEX('FX obliczenia'!$CA$33:$CP$38,MATCH($G$7,'FX obliczenia'!$BZ$33:$BZ$38,0),MATCH($B24,'FX obliczenia'!$CA$32:$CP$32,0))</f>
        <v>1.7652014881101459</v>
      </c>
      <c r="J24" s="57"/>
      <c r="K24" s="79"/>
      <c r="L24" s="79"/>
      <c r="M24" s="79"/>
      <c r="N24" s="79"/>
      <c r="O24" s="79"/>
      <c r="P24" s="79"/>
      <c r="Q24" s="79"/>
      <c r="R24" s="79"/>
      <c r="S24" s="54"/>
    </row>
    <row r="25" spans="2:19" ht="16.95" customHeight="1" x14ac:dyDescent="0.3">
      <c r="B25" s="41">
        <v>400</v>
      </c>
      <c r="C25" s="21">
        <v>1.3</v>
      </c>
      <c r="D25" s="28">
        <f>INDEX('FX obliczenia'!$C$33:$R$38,MATCH($G$7,'FX obliczenia'!$B$33:$B$38,0),MATCH($B25,'FX obliczenia'!$C$32:$R$32,0))</f>
        <v>1.5858712636317054</v>
      </c>
      <c r="E25" s="28">
        <f>INDEX('FX obliczenia'!$V$33:$AK$38,MATCH($G$7,'FX obliczenia'!$U$33:$U$38,0),MATCH($B25,'FX obliczenia'!$V$32:$AK$32,0))</f>
        <v>1.6424998516383051</v>
      </c>
      <c r="F25" s="28">
        <f>INDEX('FX obliczenia'!$AO$33:$BD$38,MATCH($G$7,'FX obliczenia'!$AN$33:$AN$38,0),MATCH($B25,'FX obliczenia'!$AO$32:$BD$32,0))</f>
        <v>1.6867884527104398</v>
      </c>
      <c r="G25" s="22">
        <f>INDEX('FX obliczenia'!$BH$33:$BW$38,MATCH($G$7,'FX obliczenia'!$BG$33:$BG$38,0),MATCH($B25,'FX obliczenia'!$BH$32:$BW$32,0))</f>
        <v>1.8065566046618329</v>
      </c>
      <c r="H25" s="23">
        <f>INDEX('FX obliczenia'!$CA$33:$CP$38,MATCH($G$7,'FX obliczenia'!$BZ$33:$BZ$38,0),MATCH($B25,'FX obliczenia'!$CA$32:$CP$32,0))</f>
        <v>1.8168028144131043</v>
      </c>
      <c r="J25" s="46" t="s">
        <v>28</v>
      </c>
      <c r="K25" s="79" t="s">
        <v>35</v>
      </c>
      <c r="L25" s="79"/>
      <c r="M25" s="79"/>
      <c r="N25" s="79"/>
      <c r="O25" s="79"/>
      <c r="P25" s="79"/>
      <c r="Q25" s="79"/>
      <c r="R25" s="79"/>
      <c r="S25" s="53"/>
    </row>
    <row r="26" spans="2:19" ht="16.95" customHeight="1" x14ac:dyDescent="0.3">
      <c r="B26" s="41">
        <v>420</v>
      </c>
      <c r="C26" s="21">
        <v>1.3</v>
      </c>
      <c r="D26" s="28">
        <f>INDEX('FX obliczenia'!$C$33:$R$38,MATCH($G$7,'FX obliczenia'!$B$33:$B$38,0),MATCH($B26,'FX obliczenia'!$C$32:$R$32,0))</f>
        <v>1.6160026965070193</v>
      </c>
      <c r="E26" s="28">
        <f>INDEX('FX obliczenia'!$V$33:$AK$38,MATCH($G$7,'FX obliczenia'!$U$33:$U$38,0),MATCH($B26,'FX obliczenia'!$V$32:$AK$32,0))</f>
        <v>1.6752717024798787</v>
      </c>
      <c r="F26" s="28">
        <f>INDEX('FX obliczenia'!$AO$33:$BD$38,MATCH($G$7,'FX obliczenia'!$AN$33:$AN$38,0),MATCH($B26,'FX obliczenia'!$AO$32:$BD$32,0))</f>
        <v>1.7217765228465374</v>
      </c>
      <c r="G26" s="22">
        <f>INDEX('FX obliczenia'!$BH$33:$BW$38,MATCH($G$7,'FX obliczenia'!$BG$33:$BG$38,0),MATCH($B26,'FX obliczenia'!$BH$32:$BW$32,0))</f>
        <v>1.8483923512345053</v>
      </c>
      <c r="H26" s="23">
        <f>INDEX('FX obliczenia'!$CA$33:$CP$38,MATCH($G$7,'FX obliczenia'!$BZ$33:$BZ$38,0),MATCH($B26,'FX obliczenia'!$CA$32:$CP$32,0))</f>
        <v>1.859297095099232</v>
      </c>
      <c r="J26" s="57"/>
      <c r="K26" s="79"/>
      <c r="L26" s="79"/>
      <c r="M26" s="79"/>
      <c r="N26" s="79"/>
      <c r="O26" s="79"/>
      <c r="P26" s="79"/>
      <c r="Q26" s="79"/>
      <c r="R26" s="79"/>
      <c r="S26" s="54"/>
    </row>
    <row r="27" spans="2:19" ht="16.95" customHeight="1" thickBot="1" x14ac:dyDescent="0.35">
      <c r="B27" s="41">
        <v>440</v>
      </c>
      <c r="C27" s="21">
        <v>1.3</v>
      </c>
      <c r="D27" s="28">
        <f>INDEX('FX obliczenia'!$C$33:$R$38,MATCH($G$7,'FX obliczenia'!$B$33:$B$38,0),MATCH($B27,'FX obliczenia'!$C$32:$R$32,0))</f>
        <v>1.6451418076875091</v>
      </c>
      <c r="E27" s="28">
        <f>INDEX('FX obliczenia'!$V$33:$AK$38,MATCH($G$7,'FX obliczenia'!$U$33:$U$38,0),MATCH($B27,'FX obliczenia'!$V$32:$AK$32,0))</f>
        <v>1.7069291750405891</v>
      </c>
      <c r="F27" s="28">
        <f>INDEX('FX obliczenia'!$AO$33:$BD$38,MATCH($G$7,'FX obliczenia'!$AN$33:$AN$38,0),MATCH($B27,'FX obliczenia'!$AO$32:$BD$32,0))</f>
        <v>1.7555391741938295</v>
      </c>
      <c r="G27" s="22">
        <f>INDEX('FX obliczenia'!$BH$33:$BW$38,MATCH($G$7,'FX obliczenia'!$BG$33:$BG$38,0),MATCH($B27,'FX obliczenia'!$BH$32:$BW$32,0))</f>
        <v>1.8886057171021458</v>
      </c>
      <c r="H27" s="23">
        <f>INDEX('FX obliczenia'!$CA$33:$CP$38,MATCH($G$7,'FX obliczenia'!$BZ$33:$BZ$38,0),MATCH($B27,'FX obliczenia'!$CA$32:$CP$32,0))</f>
        <v>1.9001263952623249</v>
      </c>
      <c r="J27" s="58"/>
      <c r="K27" s="59"/>
      <c r="L27" s="59"/>
      <c r="M27" s="59"/>
      <c r="N27" s="59"/>
      <c r="O27" s="59"/>
      <c r="P27" s="59"/>
      <c r="Q27" s="59"/>
      <c r="R27" s="59"/>
      <c r="S27" s="55"/>
    </row>
    <row r="28" spans="2:19" ht="16.95" customHeight="1" thickTop="1" x14ac:dyDescent="0.3">
      <c r="B28" s="41">
        <v>460</v>
      </c>
      <c r="C28" s="21">
        <v>1.3</v>
      </c>
      <c r="D28" s="28">
        <f>INDEX('FX obliczenia'!$C$33:$R$38,MATCH($G$7,'FX obliczenia'!$B$33:$B$38,0),MATCH($B28,'FX obliczenia'!$C$32:$R$32,0))</f>
        <v>1.6719139256821991</v>
      </c>
      <c r="E28" s="28">
        <f>INDEX('FX obliczenia'!$V$33:$AK$38,MATCH($G$7,'FX obliczenia'!$U$33:$U$38,0),MATCH($B28,'FX obliczenia'!$V$32:$AK$32,0))</f>
        <v>1.7359758414620996</v>
      </c>
      <c r="F28" s="28">
        <f>INDEX('FX obliczenia'!$AO$33:$BD$38,MATCH($G$7,'FX obliczenia'!$AN$33:$AN$38,0),MATCH($B28,'FX obliczenia'!$AO$32:$BD$32,0))</f>
        <v>1.7864773312122595</v>
      </c>
      <c r="G28" s="22">
        <f>INDEX('FX obliczenia'!$BH$33:$BW$38,MATCH($G$7,'FX obliczenia'!$BG$33:$BG$38,0),MATCH($B28,'FX obliczenia'!$BH$32:$BW$32,0))</f>
        <v>1.9252748806295625</v>
      </c>
      <c r="H28" s="23">
        <f>INDEX('FX obliczenia'!$CA$33:$CP$38,MATCH($G$7,'FX obliczenia'!$BZ$33:$BZ$38,0),MATCH($B28,'FX obliczenia'!$CA$32:$CP$32,0))</f>
        <v>1.937337135531249</v>
      </c>
    </row>
    <row r="29" spans="2:19" ht="15.6" x14ac:dyDescent="0.3">
      <c r="B29" s="41">
        <v>480</v>
      </c>
      <c r="C29" s="21">
        <v>1.3</v>
      </c>
      <c r="D29" s="28">
        <f>INDEX('FX obliczenia'!$C$33:$R$38,MATCH($G$7,'FX obliczenia'!$B$33:$B$38,0),MATCH($B29,'FX obliczenia'!$C$32:$R$32,0))</f>
        <v>1.6965681970015583</v>
      </c>
      <c r="E29" s="28">
        <f>INDEX('FX obliczenia'!$V$33:$AK$38,MATCH($G$7,'FX obliczenia'!$U$33:$U$38,0),MATCH($B29,'FX obliczenia'!$V$32:$AK$32,0))</f>
        <v>1.7626843162524595</v>
      </c>
      <c r="F29" s="28">
        <f>INDEX('FX obliczenia'!$AO$33:$BD$38,MATCH($G$7,'FX obliczenia'!$AN$33:$AN$38,0),MATCH($B29,'FX obliczenia'!$AO$32:$BD$32,0))</f>
        <v>1.8148836641405708</v>
      </c>
      <c r="G29" s="22">
        <f>INDEX('FX obliczenia'!$BH$33:$BW$38,MATCH($G$7,'FX obliczenia'!$BG$33:$BG$38,0),MATCH($B29,'FX obliczenia'!$BH$32:$BW$32,0))</f>
        <v>1.958755363903387</v>
      </c>
      <c r="H29" s="23">
        <f>INDEX('FX obliczenia'!$CA$33:$CP$38,MATCH($G$7,'FX obliczenia'!$BZ$33:$BZ$38,0),MATCH($B29,'FX obliczenia'!$CA$32:$CP$32,0))</f>
        <v>1.9712908244948271</v>
      </c>
    </row>
    <row r="30" spans="2:19" ht="16.2" thickBot="1" x14ac:dyDescent="0.35">
      <c r="B30" s="42">
        <v>500</v>
      </c>
      <c r="C30" s="24">
        <v>1.3</v>
      </c>
      <c r="D30" s="25">
        <f>INDEX('FX obliczenia'!$C$33:$R$38,MATCH($G$7,'FX obliczenia'!$B$33:$B$38,0),MATCH($B30,'FX obliczenia'!$C$32:$R$32,0))</f>
        <v>1.7204156541599094</v>
      </c>
      <c r="E30" s="25">
        <f>INDEX('FX obliczenia'!$V$33:$AK$38,MATCH($G$7,'FX obliczenia'!$U$33:$U$38,0),MATCH($B30,'FX obliczenia'!$V$32:$AK$32,0))</f>
        <v>1.7884756299839377</v>
      </c>
      <c r="F30" s="25">
        <f>INDEX('FX obliczenia'!$AO$33:$BD$38,MATCH($G$7,'FX obliczenia'!$AN$33:$AN$38,0),MATCH($B30,'FX obliczenia'!$AO$32:$BD$32,0))</f>
        <v>1.8422703298725391</v>
      </c>
      <c r="G30" s="25">
        <f>INDEX('FX obliczenia'!$BH$33:$BW$38,MATCH($G$7,'FX obliczenia'!$BG$33:$BG$38,0),MATCH($B30,'FX obliczenia'!$BH$32:$BW$32,0))</f>
        <v>1.9908323183288774</v>
      </c>
      <c r="H30" s="26">
        <f>INDEX('FX obliczenia'!$CA$33:$CP$38,MATCH($G$7,'FX obliczenia'!$BZ$33:$BZ$38,0),MATCH($B30,'FX obliczenia'!$CA$32:$CP$32,0))</f>
        <v>2.0037980633404198</v>
      </c>
    </row>
  </sheetData>
  <mergeCells count="9">
    <mergeCell ref="K19:R24"/>
    <mergeCell ref="K17:R18"/>
    <mergeCell ref="K25:R26"/>
    <mergeCell ref="K16:R16"/>
    <mergeCell ref="B2:K3"/>
    <mergeCell ref="K5:L5"/>
    <mergeCell ref="K6:L6"/>
    <mergeCell ref="K15:R15"/>
    <mergeCell ref="J17:J18"/>
  </mergeCells>
  <conditionalFormatting sqref="F15:H30">
    <cfRule type="cellIs" dxfId="70" priority="24" operator="greaterThanOrEqual">
      <formula>1.3</formula>
    </cfRule>
  </conditionalFormatting>
  <conditionalFormatting sqref="B7:G7">
    <cfRule type="expression" dxfId="69" priority="23">
      <formula>$B$7="Mężczyzna"</formula>
    </cfRule>
  </conditionalFormatting>
  <conditionalFormatting sqref="D15:E30">
    <cfRule type="cellIs" dxfId="68" priority="1" operator="greaterThanOrEqual">
      <formula>1.3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Spinner 1">
              <controlPr defaultSize="0" autoPict="0">
                <anchor moveWithCells="1" sizeWithCells="1">
                  <from>
                    <xdr:col>2</xdr:col>
                    <xdr:colOff>144780</xdr:colOff>
                    <xdr:row>7</xdr:row>
                    <xdr:rowOff>45720</xdr:rowOff>
                  </from>
                  <to>
                    <xdr:col>2</xdr:col>
                    <xdr:colOff>861060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Spinner 2">
              <controlPr defaultSize="0" autoPict="0">
                <anchor moveWithCells="1" sizeWithCells="1">
                  <from>
                    <xdr:col>3</xdr:col>
                    <xdr:colOff>152400</xdr:colOff>
                    <xdr:row>7</xdr:row>
                    <xdr:rowOff>53340</xdr:rowOff>
                  </from>
                  <to>
                    <xdr:col>3</xdr:col>
                    <xdr:colOff>868680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Spinner 3">
              <controlPr defaultSize="0" autoPict="0">
                <anchor moveWithCells="1" sizeWithCells="1">
                  <from>
                    <xdr:col>1</xdr:col>
                    <xdr:colOff>137160</xdr:colOff>
                    <xdr:row>7</xdr:row>
                    <xdr:rowOff>45720</xdr:rowOff>
                  </from>
                  <to>
                    <xdr:col>1</xdr:col>
                    <xdr:colOff>853440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Spinner 4">
              <controlPr defaultSize="0" autoPict="0">
                <anchor moveWithCells="1" sizeWithCells="1">
                  <from>
                    <xdr:col>4</xdr:col>
                    <xdr:colOff>160020</xdr:colOff>
                    <xdr:row>7</xdr:row>
                    <xdr:rowOff>53340</xdr:rowOff>
                  </from>
                  <to>
                    <xdr:col>4</xdr:col>
                    <xdr:colOff>876300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Spinner 5">
              <controlPr defaultSize="0" autoPict="0">
                <anchor moveWithCells="1" sizeWithCells="1">
                  <from>
                    <xdr:col>5</xdr:col>
                    <xdr:colOff>167640</xdr:colOff>
                    <xdr:row>7</xdr:row>
                    <xdr:rowOff>45720</xdr:rowOff>
                  </from>
                  <to>
                    <xdr:col>5</xdr:col>
                    <xdr:colOff>883920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8" name="Spinner 7">
              <controlPr defaultSize="0" autoPict="0">
                <anchor moveWithCells="1" sizeWithCells="1">
                  <from>
                    <xdr:col>6</xdr:col>
                    <xdr:colOff>167640</xdr:colOff>
                    <xdr:row>7</xdr:row>
                    <xdr:rowOff>45720</xdr:rowOff>
                  </from>
                  <to>
                    <xdr:col>6</xdr:col>
                    <xdr:colOff>883920</xdr:colOff>
                    <xdr:row>9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8B378-75A8-4742-98BA-4CFAE76B928D}">
  <sheetPr codeName="Arkusz4"/>
  <dimension ref="A1:BD46"/>
  <sheetViews>
    <sheetView zoomScaleNormal="100" workbookViewId="0">
      <selection activeCell="M10" sqref="M10"/>
    </sheetView>
  </sheetViews>
  <sheetFormatPr defaultRowHeight="14.4" x14ac:dyDescent="0.3"/>
  <sheetData>
    <row r="1" spans="1:56" ht="15.6" x14ac:dyDescent="0.3">
      <c r="A1" s="71" t="s">
        <v>18</v>
      </c>
      <c r="B1" s="72"/>
      <c r="C1" s="72"/>
    </row>
    <row r="2" spans="1:56" ht="33.6" customHeight="1" x14ac:dyDescent="0.3">
      <c r="A2" s="33" t="s">
        <v>3</v>
      </c>
      <c r="B2" s="33" t="s">
        <v>0</v>
      </c>
      <c r="C2" s="34" t="s">
        <v>33</v>
      </c>
      <c r="E2" s="99" t="s">
        <v>17</v>
      </c>
      <c r="F2" s="100"/>
    </row>
    <row r="3" spans="1:56" ht="18" x14ac:dyDescent="0.3">
      <c r="A3" s="38" t="s">
        <v>8</v>
      </c>
      <c r="B3" s="39">
        <v>851</v>
      </c>
      <c r="C3" s="39" t="s">
        <v>22</v>
      </c>
      <c r="E3" s="36">
        <f>IF('POLYFLUX - L'!B7="Mężczyzna",F3,F4)</f>
        <v>39.956800000000001</v>
      </c>
      <c r="F3" s="1">
        <f>(2.447-(0.09516*'POLYFLUX - L'!E7))+(0.1074*'POLYFLUX - L'!D7)+(0.3362*'POLYFLUX - L'!C7)</f>
        <v>39.956800000000001</v>
      </c>
    </row>
    <row r="4" spans="1:56" ht="15.6" x14ac:dyDescent="0.3">
      <c r="A4" s="38" t="s">
        <v>9</v>
      </c>
      <c r="B4" s="39">
        <v>1026</v>
      </c>
      <c r="C4" s="39" t="s">
        <v>23</v>
      </c>
      <c r="F4" s="1">
        <f>-2.097+(0.1069*'POLYFLUX - L'!D7)+(0.2466*'POLYFLUX - L'!C7)</f>
        <v>33.337999999999994</v>
      </c>
    </row>
    <row r="5" spans="1:56" ht="15.6" x14ac:dyDescent="0.3">
      <c r="A5" s="38" t="s">
        <v>10</v>
      </c>
      <c r="B5" s="39">
        <v>1268</v>
      </c>
      <c r="C5" s="39" t="s">
        <v>24</v>
      </c>
    </row>
    <row r="7" spans="1:56" ht="23.4" x14ac:dyDescent="0.45">
      <c r="A7" s="96" t="str">
        <f>POLYFLUXL!A3</f>
        <v>14L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T7" s="96" t="str">
        <f>POLYFLUXL!A4</f>
        <v>17L</v>
      </c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20"/>
      <c r="AK7" s="20"/>
      <c r="AL7" s="1"/>
      <c r="AM7" s="96" t="str">
        <f>POLYFLUXL!A5</f>
        <v>21L</v>
      </c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</row>
    <row r="9" spans="1:56" x14ac:dyDescent="0.3">
      <c r="A9" s="88" t="s">
        <v>1</v>
      </c>
      <c r="B9" s="88"/>
      <c r="C9" s="89" t="s">
        <v>4</v>
      </c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1"/>
      <c r="T9" s="88" t="s">
        <v>1</v>
      </c>
      <c r="U9" s="88"/>
      <c r="V9" s="89" t="s">
        <v>4</v>
      </c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1"/>
      <c r="AM9" s="88" t="s">
        <v>1</v>
      </c>
      <c r="AN9" s="88"/>
      <c r="AO9" s="89" t="s">
        <v>4</v>
      </c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</row>
    <row r="10" spans="1:56" x14ac:dyDescent="0.3">
      <c r="A10" s="2"/>
      <c r="B10" s="2"/>
      <c r="C10" s="4">
        <v>200</v>
      </c>
      <c r="D10" s="4">
        <v>220</v>
      </c>
      <c r="E10" s="4">
        <v>240</v>
      </c>
      <c r="F10" s="4">
        <v>260</v>
      </c>
      <c r="G10" s="4">
        <v>280</v>
      </c>
      <c r="H10" s="4">
        <v>301</v>
      </c>
      <c r="I10" s="4">
        <v>320</v>
      </c>
      <c r="J10" s="4">
        <v>340</v>
      </c>
      <c r="K10" s="4">
        <v>360</v>
      </c>
      <c r="L10" s="4">
        <v>380</v>
      </c>
      <c r="M10" s="4">
        <v>401</v>
      </c>
      <c r="N10" s="4">
        <v>420</v>
      </c>
      <c r="O10" s="4">
        <v>440</v>
      </c>
      <c r="P10" s="4">
        <v>460</v>
      </c>
      <c r="Q10" s="4">
        <v>480</v>
      </c>
      <c r="R10" s="4">
        <v>501</v>
      </c>
      <c r="S10" s="1"/>
      <c r="T10" s="2"/>
      <c r="U10" s="2"/>
      <c r="V10" s="4">
        <v>200</v>
      </c>
      <c r="W10" s="4">
        <v>220</v>
      </c>
      <c r="X10" s="4">
        <v>240</v>
      </c>
      <c r="Y10" s="4">
        <v>260</v>
      </c>
      <c r="Z10" s="4">
        <v>280</v>
      </c>
      <c r="AA10" s="4">
        <v>301</v>
      </c>
      <c r="AB10" s="4">
        <v>320</v>
      </c>
      <c r="AC10" s="4">
        <v>340</v>
      </c>
      <c r="AD10" s="4">
        <v>360</v>
      </c>
      <c r="AE10" s="4">
        <v>380</v>
      </c>
      <c r="AF10" s="4">
        <v>401</v>
      </c>
      <c r="AG10" s="4">
        <v>420</v>
      </c>
      <c r="AH10" s="4">
        <v>440</v>
      </c>
      <c r="AI10" s="4">
        <v>460</v>
      </c>
      <c r="AJ10" s="4">
        <v>480</v>
      </c>
      <c r="AK10" s="4">
        <v>501</v>
      </c>
      <c r="AL10" s="1"/>
      <c r="AM10" s="2"/>
      <c r="AN10" s="2"/>
      <c r="AO10" s="4">
        <v>200</v>
      </c>
      <c r="AP10" s="4">
        <v>220</v>
      </c>
      <c r="AQ10" s="4">
        <v>240</v>
      </c>
      <c r="AR10" s="4">
        <v>260</v>
      </c>
      <c r="AS10" s="4">
        <v>280</v>
      </c>
      <c r="AT10" s="4">
        <v>301</v>
      </c>
      <c r="AU10" s="4">
        <v>320</v>
      </c>
      <c r="AV10" s="4">
        <v>340</v>
      </c>
      <c r="AW10" s="4">
        <v>360</v>
      </c>
      <c r="AX10" s="4">
        <v>380</v>
      </c>
      <c r="AY10" s="4">
        <v>401</v>
      </c>
      <c r="AZ10" s="4">
        <v>420</v>
      </c>
      <c r="BA10" s="4">
        <v>440</v>
      </c>
      <c r="BB10" s="4">
        <v>460</v>
      </c>
      <c r="BC10" s="4">
        <v>480</v>
      </c>
      <c r="BD10" s="4">
        <v>501</v>
      </c>
    </row>
    <row r="11" spans="1:56" x14ac:dyDescent="0.3">
      <c r="A11" s="93" t="s">
        <v>5</v>
      </c>
      <c r="B11" s="4">
        <v>300</v>
      </c>
      <c r="C11" s="5">
        <f>(1-EXP(POLYFLUXL!$B$3*((C$10-$B11)/(C$10*$B11))))/((1/C$10)-(1/$B11)*(EXP(POLYFLUXL!$B$3*((C$10-$B11)/(C$10*$B11)))))</f>
        <v>180.75200556685789</v>
      </c>
      <c r="D11" s="5">
        <f>(1-EXP(POLYFLUXL!$B$3*((D$10-$B11)/(D$10*$B11))))/((1/D$10)-(1/$B11)*(EXP(POLYFLUXL!$B$3*((D$10-$B11)/(D$10*$B11)))))</f>
        <v>191.68569506552757</v>
      </c>
      <c r="E11" s="5">
        <f>(1-EXP(POLYFLUXL!$B$3*((E$10-$B11)/(E$10*$B11))))/((1/E$10)-(1/$B11)*(EXP(POLYFLUXL!$B$3*((E$10-$B11)/(E$10*$B11)))))</f>
        <v>201.04835028297083</v>
      </c>
      <c r="F11" s="5">
        <f>(1-EXP(POLYFLUXL!$B$3*((F$10-$B11)/(F$10*$B11))))/((1/F$10)-(1/$B11)*(EXP(POLYFLUXL!$B$3*((F$10-$B11)/(F$10*$B11)))))</f>
        <v>209.05532331249762</v>
      </c>
      <c r="G11" s="5">
        <f>(1-EXP(POLYFLUXL!$B$3*((G$10-$B11)/(G$10*$B11))))/((1/G$10)-(1/$B11)*(EXP(POLYFLUXL!$B$3*((G$10-$B11)/(G$10*$B11)))))</f>
        <v>215.91339802208674</v>
      </c>
      <c r="H11" s="5">
        <f>(1-EXP(POLYFLUXL!$B$3*((H$10-$B11)/(H$10*$B11))))/((1/H$10)-(1/$B11)*(EXP(POLYFLUXL!$B$3*((H$10-$B11)/(H$10*$B11)))))</f>
        <v>222.07944668282298</v>
      </c>
      <c r="I11" s="5">
        <f>(1-EXP(POLYFLUXL!$B$3*((I$10-$B11)/(I$10*$B11))))/((1/I$10)-(1/$B11)*(EXP(POLYFLUXL!$B$3*((I$10-$B11)/(I$10*$B11)))))</f>
        <v>226.89468116461239</v>
      </c>
      <c r="J11" s="5">
        <f>(1-EXP(POLYFLUXL!$B$3*((J$10-$B11)/(J$10*$B11))))/((1/J$10)-(1/$B11)*(EXP(POLYFLUXL!$B$3*((J$10-$B11)/(J$10*$B11)))))</f>
        <v>231.30859410733467</v>
      </c>
      <c r="K11" s="5">
        <f>(1-EXP(POLYFLUXL!$B$3*((K$10-$B11)/(K$10*$B11))))/((1/K$10)-(1/$B11)*(EXP(POLYFLUXL!$B$3*((K$10-$B11)/(K$10*$B11)))))</f>
        <v>235.15853134476569</v>
      </c>
      <c r="L11" s="5">
        <f>(1-EXP(POLYFLUXL!$B$3*((L$10-$B11)/(L$10*$B11))))/((1/L$10)-(1/$B11)*(EXP(POLYFLUXL!$B$3*((L$10-$B11)/(L$10*$B11)))))</f>
        <v>238.53470990456273</v>
      </c>
      <c r="M11" s="5">
        <f>(1-EXP(POLYFLUXL!$B$3*((M$10-$B11)/(M$10*$B11))))/((1/M$10)-(1/$B11)*(EXP(POLYFLUXL!$B$3*((M$10-$B11)/(M$10*$B11)))))</f>
        <v>241.65068340014946</v>
      </c>
      <c r="N11" s="5">
        <f>(1-EXP(POLYFLUXL!$B$3*((N$10-$B11)/(N$10*$B11))))/((1/N$10)-(1/$B11)*(EXP(POLYFLUXL!$B$3*((N$10-$B11)/(N$10*$B11)))))</f>
        <v>244.14890276640165</v>
      </c>
      <c r="O11" s="5">
        <f>(1-EXP(POLYFLUXL!$B$3*((O$10-$B11)/(O$10*$B11))))/((1/O$10)-(1/$B11)*(EXP(POLYFLUXL!$B$3*((O$10-$B11)/(O$10*$B11)))))</f>
        <v>246.49794068457138</v>
      </c>
      <c r="P11" s="5">
        <f>(1-EXP(POLYFLUXL!$B$3*((P$10-$B11)/(P$10*$B11))))/((1/P$10)-(1/$B11)*(EXP(POLYFLUXL!$B$3*((P$10-$B11)/(P$10*$B11)))))</f>
        <v>248.59978135719538</v>
      </c>
      <c r="Q11" s="5">
        <f>(1-EXP(POLYFLUXL!$B$3*((Q$10-$B11)/(Q$10*$B11))))/((1/Q$10)-(1/$B11)*(EXP(POLYFLUXL!$B$3*((Q$10-$B11)/(Q$10*$B11)))))</f>
        <v>250.48884455705416</v>
      </c>
      <c r="R11" s="5">
        <f>(1-EXP(POLYFLUXL!$B$3*((R$10-$B11)/(R$10*$B11))))/((1/R$10)-(1/$B11)*(EXP(POLYFLUXL!$B$3*((R$10-$B11)/(R$10*$B11)))))</f>
        <v>252.27470470471525</v>
      </c>
      <c r="S11" s="1"/>
      <c r="T11" s="93" t="s">
        <v>5</v>
      </c>
      <c r="U11" s="4">
        <v>300</v>
      </c>
      <c r="V11" s="5">
        <f>(1-EXP(POLYFLUXL!$B$4*((V$10-$B11)/(V$10*$B11))))/((1/V$10)-(1/$B11)*(EXP(POLYFLUXL!$B$4*((V$10-$B11)/(V$10*$B11)))))</f>
        <v>186.28905295572963</v>
      </c>
      <c r="W11" s="5">
        <f>(1-EXP(POLYFLUXL!$B$4*((W$10-$B11)/(W$10*$B11))))/((1/W$10)-(1/$B11)*(EXP(POLYFLUXL!$B$4*((W$10-$B11)/(W$10*$B11)))))</f>
        <v>198.54863637561922</v>
      </c>
      <c r="X11" s="5">
        <f>(1-EXP(POLYFLUXL!$B$4*((X$10-$B11)/(X$10*$B11))))/((1/X$10)-(1/$B11)*(EXP(POLYFLUXL!$B$4*((X$10-$B11)/(X$10*$B11)))))</f>
        <v>209.05969274662618</v>
      </c>
      <c r="Y11" s="5">
        <f>(1-EXP(POLYFLUXL!$B$4*((Y$10-$B11)/(Y$10*$B11))))/((1/Y$10)-(1/$B11)*(EXP(POLYFLUXL!$B$4*((Y$10-$B11)/(Y$10*$B11)))))</f>
        <v>218.01765012600086</v>
      </c>
      <c r="Z11" s="5">
        <f>(1-EXP(POLYFLUXL!$B$4*((Z$10-$B11)/(Z$10*$B11))))/((1/Z$10)-(1/$B11)*(EXP(POLYFLUXL!$B$4*((Z$10-$B11)/(Z$10*$B11)))))</f>
        <v>225.63777917242038</v>
      </c>
      <c r="AA11" s="5">
        <f>(1-EXP(POLYFLUXL!$B$4*((AA$10-$B11)/(AA$10*$B11))))/((1/AA$10)-(1/$B11)*(EXP(POLYFLUXL!$B$4*((AA$10-$B11)/(AA$10*$B11)))))</f>
        <v>232.42486875391683</v>
      </c>
      <c r="AB11" s="5">
        <f>(1-EXP(POLYFLUXL!$B$4*((AB$10-$B11)/(AB$10*$B11))))/((1/AB$10)-(1/$B11)*(EXP(POLYFLUXL!$B$4*((AB$10-$B11)/(AB$10*$B11)))))</f>
        <v>237.66892507372324</v>
      </c>
      <c r="AC11" s="5">
        <f>(1-EXP(POLYFLUXL!$B$4*((AC$10-$B11)/(AC$10*$B11))))/((1/AC$10)-(1/$B11)*(EXP(POLYFLUXL!$B$4*((AC$10-$B11)/(AC$10*$B11)))))</f>
        <v>242.42264276878532</v>
      </c>
      <c r="AD11" s="5">
        <f>(1-EXP(POLYFLUXL!$B$4*((AD$10-$B11)/(AD$10*$B11))))/((1/AD$10)-(1/$B11)*(EXP(POLYFLUXL!$B$4*((AD$10-$B11)/(AD$10*$B11)))))</f>
        <v>246.52027300759883</v>
      </c>
      <c r="AE11" s="5">
        <f>(1-EXP(POLYFLUXL!$B$4*((AE$10-$B11)/(AE$10*$B11))))/((1/AE$10)-(1/$B11)*(EXP(POLYFLUXL!$B$4*((AE$10-$B11)/(AE$10*$B11)))))</f>
        <v>250.07121301744723</v>
      </c>
      <c r="AF11" s="5">
        <f>(1-EXP(POLYFLUXL!$B$4*((AF$10-$B11)/(AF$10*$B11))))/((1/AF$10)-(1/$B11)*(EXP(POLYFLUXL!$B$4*((AF$10-$B11)/(AF$10*$B11)))))</f>
        <v>253.30931643164675</v>
      </c>
      <c r="AG11" s="5">
        <f>(1-EXP(POLYFLUXL!$B$4*((AG$10-$B11)/(AG$10*$B11))))/((1/AG$10)-(1/$B11)*(EXP(POLYFLUXL!$B$4*((AG$10-$B11)/(AG$10*$B11)))))</f>
        <v>255.87580122291089</v>
      </c>
      <c r="AH11" s="5">
        <f>(1-EXP(POLYFLUXL!$B$4*((AH$10-$B11)/(AH$10*$B11))))/((1/AH$10)-(1/$B11)*(EXP(POLYFLUXL!$B$4*((AH$10-$B11)/(AH$10*$B11)))))</f>
        <v>258.26308175534859</v>
      </c>
      <c r="AI11" s="5">
        <f>(1-EXP(POLYFLUXL!$B$4*((AI$10-$B11)/(AI$10*$B11))))/((1/AI$10)-(1/$B11)*(EXP(POLYFLUXL!$B$4*((AI$10-$B11)/(AI$10*$B11)))))</f>
        <v>260.37642665604989</v>
      </c>
      <c r="AJ11" s="5">
        <f>(1-EXP(POLYFLUXL!$B$4*((AJ$10-$B11)/(AJ$10*$B11))))/((1/AJ$10)-(1/$B11)*(EXP(POLYFLUXL!$B$4*((AJ$10-$B11)/(AJ$10*$B11)))))</f>
        <v>262.2564607408483</v>
      </c>
      <c r="AK11" s="5">
        <f>(1-EXP(POLYFLUXL!$B$4*((AK$10-$B11)/(AK$10*$B11))))/((1/AK$10)-(1/$B11)*(EXP(POLYFLUXL!$B$4*((AK$10-$B11)/(AK$10*$B11)))))</f>
        <v>264.01605098421896</v>
      </c>
      <c r="AL11" s="1"/>
      <c r="AM11" s="93" t="s">
        <v>5</v>
      </c>
      <c r="AN11" s="4">
        <v>300</v>
      </c>
      <c r="AO11" s="5">
        <f>(1-EXP(POLYFLUXL!$B$5*((AO$10-$B11)/(AO$10*$B11))))/((1/AO$10)-(1/$B11)*(EXP(POLYFLUXL!$B$5*((AO$10-$B11)/(AO$10*$B11)))))</f>
        <v>191.23857769168225</v>
      </c>
      <c r="AP11" s="5">
        <f>(1-EXP(POLYFLUXL!$B$5*((AP$10-$B11)/(AP$10*$B11))))/((1/AP$10)-(1/$B11)*(EXP(POLYFLUXL!$B$5*((AP$10-$B11)/(AP$10*$B11)))))</f>
        <v>205.02309884814179</v>
      </c>
      <c r="AQ11" s="5">
        <f>(1-EXP(POLYFLUXL!$B$5*((AQ$10-$B11)/(AQ$10*$B11))))/((1/AQ$10)-(1/$B11)*(EXP(POLYFLUXL!$B$5*((AQ$10-$B11)/(AQ$10*$B11)))))</f>
        <v>216.88713831473498</v>
      </c>
      <c r="AR11" s="5">
        <f>(1-EXP(POLYFLUXL!$B$5*((AR$10-$B11)/(AR$10*$B11))))/((1/AR$10)-(1/$B11)*(EXP(POLYFLUXL!$B$5*((AR$10-$B11)/(AR$10*$B11)))))</f>
        <v>226.96416042591107</v>
      </c>
      <c r="AS11" s="5">
        <f>(1-EXP(POLYFLUXL!$B$5*((AS$10-$B11)/(AS$10*$B11))))/((1/AS$10)-(1/$B11)*(EXP(POLYFLUXL!$B$5*((AS$10-$B11)/(AS$10*$B11)))))</f>
        <v>235.46001560872233</v>
      </c>
      <c r="AT11" s="5">
        <f>(1-EXP(POLYFLUXL!$B$5*((AT$10-$B11)/(AT$10*$B11))))/((1/AT$10)-(1/$B11)*(EXP(POLYFLUXL!$B$5*((AT$10-$B11)/(AT$10*$B11)))))</f>
        <v>242.92760452262095</v>
      </c>
      <c r="AU11" s="5">
        <f>(1-EXP(POLYFLUXL!$B$5*((AU$10-$B11)/(AU$10*$B11))))/((1/AU$10)-(1/$B11)*(EXP(POLYFLUXL!$B$5*((AU$10-$B11)/(AU$10*$B11)))))</f>
        <v>248.60834632717939</v>
      </c>
      <c r="AV11" s="5">
        <f>(1-EXP(POLYFLUXL!$B$5*((AV$10-$B11)/(AV$10*$B11))))/((1/AV$10)-(1/$B11)*(EXP(POLYFLUXL!$B$5*((AV$10-$B11)/(AV$10*$B11)))))</f>
        <v>253.67305780137846</v>
      </c>
      <c r="AW11" s="5">
        <f>(1-EXP(POLYFLUXL!$B$5*((AW$10-$B11)/(AW$10*$B11))))/((1/AW$10)-(1/$B11)*(EXP(POLYFLUXL!$B$5*((AW$10-$B11)/(AW$10*$B11)))))</f>
        <v>257.9616196250426</v>
      </c>
      <c r="AX11" s="5">
        <f>(1-EXP(POLYFLUXL!$B$5*((AX$10-$B11)/(AX$10*$B11))))/((1/AX$10)-(1/$B11)*(EXP(POLYFLUXL!$B$5*((AX$10-$B11)/(AX$10*$B11)))))</f>
        <v>261.61148214407916</v>
      </c>
      <c r="AY11" s="5">
        <f>(1-EXP(POLYFLUXL!$B$5*((AY$10-$B11)/(AY$10*$B11))))/((1/AY$10)-(1/$B11)*(EXP(POLYFLUXL!$B$5*((AY$10-$B11)/(AY$10*$B11)))))</f>
        <v>264.87927937762868</v>
      </c>
      <c r="AZ11" s="5">
        <f>(1-EXP(POLYFLUXL!$B$5*((AZ$10-$B11)/(AZ$10*$B11))))/((1/AZ$10)-(1/$B11)*(EXP(POLYFLUXL!$B$5*((AZ$10-$B11)/(AZ$10*$B11)))))</f>
        <v>267.42417696773947</v>
      </c>
      <c r="BA11" s="5">
        <f>(1-EXP(POLYFLUXL!$B$5*((BA$10-$B11)/(BA$10*$B11))))/((1/BA$10)-(1/$B11)*(EXP(POLYFLUXL!$B$5*((BA$10-$B11)/(BA$10*$B11)))))</f>
        <v>269.75253725719915</v>
      </c>
      <c r="BB11" s="5">
        <f>(1-EXP(POLYFLUXL!$B$5*((BB$10-$B11)/(BB$10*$B11))))/((1/BB$10)-(1/$B11)*(EXP(POLYFLUXL!$B$5*((BB$10-$B11)/(BB$10*$B11)))))</f>
        <v>271.78027876802372</v>
      </c>
      <c r="BC11" s="5">
        <f>(1-EXP(POLYFLUXL!$B$5*((BC$10-$B11)/(BC$10*$B11))))/((1/BC$10)-(1/$B11)*(EXP(POLYFLUXL!$B$5*((BC$10-$B11)/(BC$10*$B11)))))</f>
        <v>273.55611311246639</v>
      </c>
      <c r="BD11" s="5">
        <f>(1-EXP(POLYFLUXL!$B$5*((BD$10-$B11)/(BD$10*$B11))))/((1/BD$10)-(1/$B11)*(EXP(POLYFLUXL!$B$5*((BD$10-$B11)/(BD$10*$B11)))))</f>
        <v>275.19292722458744</v>
      </c>
    </row>
    <row r="12" spans="1:56" x14ac:dyDescent="0.3">
      <c r="A12" s="94"/>
      <c r="B12" s="4">
        <v>400</v>
      </c>
      <c r="C12" s="5">
        <f>(1-EXP(POLYFLUXL!$B$3*((C$10-$B12)/(C$10*$B12))))/((1/C$10)-(1/$B12)*(EXP(POLYFLUXL!$B$3*((C$10-$B12)/(C$10*$B12)))))</f>
        <v>187.33191978337445</v>
      </c>
      <c r="D12" s="5">
        <f>(1-EXP(POLYFLUXL!$B$3*((D$10-$B12)/(D$10*$B12))))/((1/D$10)-(1/$B12)*(EXP(POLYFLUXL!$B$3*((D$10-$B12)/(D$10*$B12)))))</f>
        <v>200.78128651583049</v>
      </c>
      <c r="E12" s="5">
        <f>(1-EXP(POLYFLUXL!$B$3*((E$10-$B12)/(E$10*$B12))))/((1/E$10)-(1/$B12)*(EXP(POLYFLUXL!$B$3*((E$10-$B12)/(E$10*$B12)))))</f>
        <v>212.80631197205389</v>
      </c>
      <c r="F12" s="5">
        <f>(1-EXP(POLYFLUXL!$B$3*((F$10-$B12)/(F$10*$B12))))/((1/F$10)-(1/$B12)*(EXP(POLYFLUXL!$B$3*((F$10-$B12)/(F$10*$B12)))))</f>
        <v>223.51615760318228</v>
      </c>
      <c r="G12" s="5">
        <f>(1-EXP(POLYFLUXL!$B$3*((G$10-$B12)/(G$10*$B12))))/((1/G$10)-(1/$B12)*(EXP(POLYFLUXL!$B$3*((G$10-$B12)/(G$10*$B12)))))</f>
        <v>233.04016797946528</v>
      </c>
      <c r="H12" s="5">
        <f>(1-EXP(POLYFLUXL!$B$3*((H$10-$B12)/(H$10*$B12))))/((1/H$10)-(1/$B12)*(EXP(POLYFLUXL!$B$3*((H$10-$B12)/(H$10*$B12)))))</f>
        <v>241.90943587360388</v>
      </c>
      <c r="I12" s="5">
        <f>(1-EXP(POLYFLUXL!$B$3*((I$10-$B12)/(I$10*$B12))))/((1/I$10)-(1/$B12)*(EXP(POLYFLUXL!$B$3*((I$10-$B12)/(I$10*$B12)))))</f>
        <v>249.05606393631948</v>
      </c>
      <c r="J12" s="5">
        <f>(1-EXP(POLYFLUXL!$B$3*((J$10-$B12)/(J$10*$B12))))/((1/J$10)-(1/$B12)*(EXP(POLYFLUXL!$B$3*((J$10-$B12)/(J$10*$B12)))))</f>
        <v>255.79065059385704</v>
      </c>
      <c r="K12" s="5">
        <f>(1-EXP(POLYFLUXL!$B$3*((K$10-$B12)/(K$10*$B12))))/((1/K$10)-(1/$B12)*(EXP(POLYFLUXL!$B$3*((K$10-$B12)/(K$10*$B12)))))</f>
        <v>261.81821940696278</v>
      </c>
      <c r="L12" s="5">
        <f>(1-EXP(POLYFLUXL!$B$3*((L$10-$B12)/(L$10*$B12))))/((1/L$10)-(1/$B12)*(EXP(POLYFLUXL!$B$3*((L$10-$B12)/(L$10*$B12)))))</f>
        <v>267.22926404945304</v>
      </c>
      <c r="M12" s="5">
        <f>(1-EXP(POLYFLUXL!$B$3*((M$10-$B12)/(M$10*$B12))))/((1/M$10)-(1/$B12)*(EXP(POLYFLUXL!$B$3*((M$10-$B12)/(M$10*$B12)))))</f>
        <v>272.33310662650473</v>
      </c>
      <c r="N12" s="5">
        <f>(1-EXP(POLYFLUXL!$B$3*((N$10-$B12)/(N$10*$B12))))/((1/N$10)-(1/$B12)*(EXP(POLYFLUXL!$B$3*((N$10-$B12)/(N$10*$B12)))))</f>
        <v>276.50514709264013</v>
      </c>
      <c r="O12" s="5">
        <f>(1-EXP(POLYFLUXL!$B$3*((O$10-$B12)/(O$10*$B12))))/((1/O$10)-(1/$B12)*(EXP(POLYFLUXL!$B$3*((O$10-$B12)/(O$10*$B12)))))</f>
        <v>280.49605434763959</v>
      </c>
      <c r="P12" s="5">
        <f>(1-EXP(POLYFLUXL!$B$3*((P$10-$B12)/(P$10*$B12))))/((1/P$10)-(1/$B12)*(EXP(POLYFLUXL!$B$3*((P$10-$B12)/(P$10*$B12)))))</f>
        <v>284.12515312696951</v>
      </c>
      <c r="Q12" s="5">
        <f>(1-EXP(POLYFLUXL!$B$3*((Q$10-$B12)/(Q$10*$B12))))/((1/Q$10)-(1/$B12)*(EXP(POLYFLUXL!$B$3*((Q$10-$B12)/(Q$10*$B12)))))</f>
        <v>287.43553204545225</v>
      </c>
      <c r="R12" s="5">
        <f>(1-EXP(POLYFLUXL!$B$3*((R$10-$B12)/(R$10*$B12))))/((1/R$10)-(1/$B12)*(EXP(POLYFLUXL!$B$3*((R$10-$B12)/(R$10*$B12)))))</f>
        <v>290.6089259366608</v>
      </c>
      <c r="S12" s="1"/>
      <c r="T12" s="94"/>
      <c r="U12" s="4">
        <v>400</v>
      </c>
      <c r="V12" s="5">
        <f>(1-EXP(POLYFLUXL!$B$4*((V$10-$B12)/(V$10*$B12))))/((1/V$10)-(1/$B12)*(EXP(POLYFLUXL!$B$4*((V$10-$B12)/(V$10*$B12)))))</f>
        <v>192.00042133439769</v>
      </c>
      <c r="W12" s="5">
        <f>(1-EXP(POLYFLUXL!$B$4*((W$10-$B12)/(W$10*$B12))))/((1/W$10)-(1/$B12)*(EXP(POLYFLUXL!$B$4*((W$10-$B12)/(W$10*$B12)))))</f>
        <v>206.98232009721474</v>
      </c>
      <c r="X12" s="5">
        <f>(1-EXP(POLYFLUXL!$B$4*((X$10-$B12)/(X$10*$B12))))/((1/X$10)-(1/$B12)*(EXP(POLYFLUXL!$B$4*((X$10-$B12)/(X$10*$B12)))))</f>
        <v>220.52328052556084</v>
      </c>
      <c r="Y12" s="5">
        <f>(1-EXP(POLYFLUXL!$B$4*((Y$10-$B12)/(Y$10*$B12))))/((1/Y$10)-(1/$B12)*(EXP(POLYFLUXL!$B$4*((Y$10-$B12)/(Y$10*$B12)))))</f>
        <v>232.66849250722956</v>
      </c>
      <c r="Z12" s="5">
        <f>(1-EXP(POLYFLUXL!$B$4*((Z$10-$B12)/(Z$10*$B12))))/((1/Z$10)-(1/$B12)*(EXP(POLYFLUXL!$B$4*((Z$10-$B12)/(Z$10*$B12)))))</f>
        <v>243.51032351154981</v>
      </c>
      <c r="AA12" s="5">
        <f>(1-EXP(POLYFLUXL!$B$4*((AA$10-$B12)/(AA$10*$B12))))/((1/AA$10)-(1/$B12)*(EXP(POLYFLUXL!$B$4*((AA$10-$B12)/(AA$10*$B12)))))</f>
        <v>253.61904545941414</v>
      </c>
      <c r="AB12" s="5">
        <f>(1-EXP(POLYFLUXL!$B$4*((AB$10-$B12)/(AB$10*$B12))))/((1/AB$10)-(1/$B12)*(EXP(POLYFLUXL!$B$4*((AB$10-$B12)/(AB$10*$B12)))))</f>
        <v>261.75744874381178</v>
      </c>
      <c r="AC12" s="5">
        <f>(1-EXP(POLYFLUXL!$B$4*((AC$10-$B12)/(AC$10*$B12))))/((1/AC$10)-(1/$B12)*(EXP(POLYFLUXL!$B$4*((AC$10-$B12)/(AC$10*$B12)))))</f>
        <v>269.40874559555448</v>
      </c>
      <c r="AD12" s="5">
        <f>(1-EXP(POLYFLUXL!$B$4*((AD$10-$B12)/(AD$10*$B12))))/((1/AD$10)-(1/$B12)*(EXP(POLYFLUXL!$B$4*((AD$10-$B12)/(AD$10*$B12)))))</f>
        <v>276.23271102531078</v>
      </c>
      <c r="AE12" s="5">
        <f>(1-EXP(POLYFLUXL!$B$4*((AE$10-$B12)/(AE$10*$B12))))/((1/AE$10)-(1/$B12)*(EXP(POLYFLUXL!$B$4*((AE$10-$B12)/(AE$10*$B12)))))</f>
        <v>282.3320958894447</v>
      </c>
      <c r="AF12" s="5">
        <f>(1-EXP(POLYFLUXL!$B$4*((AF$10-$B12)/(AF$10*$B12))))/((1/AF$10)-(1/$B12)*(EXP(POLYFLUXL!$B$4*((AF$10-$B12)/(AF$10*$B12)))))</f>
        <v>288.05618367120502</v>
      </c>
      <c r="AG12" s="5">
        <f>(1-EXP(POLYFLUXL!$B$4*((AG$10-$B12)/(AG$10*$B12))))/((1/AG$10)-(1/$B12)*(EXP(POLYFLUXL!$B$4*((AG$10-$B12)/(AG$10*$B12)))))</f>
        <v>292.71035649882191</v>
      </c>
      <c r="AH12" s="5">
        <f>(1-EXP(POLYFLUXL!$B$4*((AH$10-$B12)/(AH$10*$B12))))/((1/AH$10)-(1/$B12)*(EXP(POLYFLUXL!$B$4*((AH$10-$B12)/(AH$10*$B12)))))</f>
        <v>297.13842347348344</v>
      </c>
      <c r="AI12" s="5">
        <f>(1-EXP(POLYFLUXL!$B$4*((AI$10-$B12)/(AI$10*$B12))))/((1/AI$10)-(1/$B12)*(EXP(POLYFLUXL!$B$4*((AI$10-$B12)/(AI$10*$B12)))))</f>
        <v>301.14223959277263</v>
      </c>
      <c r="AJ12" s="5">
        <f>(1-EXP(POLYFLUXL!$B$4*((AJ$10-$B12)/(AJ$10*$B12))))/((1/AJ$10)-(1/$B12)*(EXP(POLYFLUXL!$B$4*((AJ$10-$B12)/(AJ$10*$B12)))))</f>
        <v>304.77358310317891</v>
      </c>
      <c r="AK12" s="5">
        <f>(1-EXP(POLYFLUXL!$B$4*((AK$10-$B12)/(AK$10*$B12))))/((1/AK$10)-(1/$B12)*(EXP(POLYFLUXL!$B$4*((AK$10-$B12)/(AK$10*$B12)))))</f>
        <v>308.23438582567974</v>
      </c>
      <c r="AL12" s="1"/>
      <c r="AM12" s="94"/>
      <c r="AN12" s="4">
        <v>400</v>
      </c>
      <c r="AO12" s="5">
        <f>(1-EXP(POLYFLUXL!$B$5*((AO$10-$B12)/(AO$10*$B12))))/((1/AO$10)-(1/$B12)*(EXP(POLYFLUXL!$B$5*((AO$10-$B12)/(AO$10*$B12)))))</f>
        <v>195.70953267754021</v>
      </c>
      <c r="AP12" s="5">
        <f>(1-EXP(POLYFLUXL!$B$5*((AP$10-$B12)/(AP$10*$B12))))/((1/AP$10)-(1/$B12)*(EXP(POLYFLUXL!$B$5*((AP$10-$B12)/(AP$10*$B12)))))</f>
        <v>212.28270658841811</v>
      </c>
      <c r="AQ12" s="5">
        <f>(1-EXP(POLYFLUXL!$B$5*((AQ$10-$B12)/(AQ$10*$B12))))/((1/AQ$10)-(1/$B12)*(EXP(POLYFLUXL!$B$5*((AQ$10-$B12)/(AQ$10*$B12)))))</f>
        <v>227.49312984718657</v>
      </c>
      <c r="AR12" s="5">
        <f>(1-EXP(POLYFLUXL!$B$5*((AR$10-$B12)/(AR$10*$B12))))/((1/AR$10)-(1/$B12)*(EXP(POLYFLUXL!$B$5*((AR$10-$B12)/(AR$10*$B12)))))</f>
        <v>241.28332789195449</v>
      </c>
      <c r="AS12" s="5">
        <f>(1-EXP(POLYFLUXL!$B$5*((AS$10-$B12)/(AS$10*$B12))))/((1/AS$10)-(1/$B12)*(EXP(POLYFLUXL!$B$5*((AS$10-$B12)/(AS$10*$B12)))))</f>
        <v>253.67292159699142</v>
      </c>
      <c r="AT12" s="5">
        <f>(1-EXP(POLYFLUXL!$B$5*((AT$10-$B12)/(AT$10*$B12))))/((1/AT$10)-(1/$B12)*(EXP(POLYFLUXL!$B$5*((AT$10-$B12)/(AT$10*$B12)))))</f>
        <v>265.25525118195628</v>
      </c>
      <c r="AU12" s="5">
        <f>(1-EXP(POLYFLUXL!$B$5*((AU$10-$B12)/(AU$10*$B12))))/((1/AU$10)-(1/$B12)*(EXP(POLYFLUXL!$B$5*((AU$10-$B12)/(AU$10*$B12)))))</f>
        <v>274.57487146757808</v>
      </c>
      <c r="AV12" s="5">
        <f>(1-EXP(POLYFLUXL!$B$5*((AV$10-$B12)/(AV$10*$B12))))/((1/AV$10)-(1/$B12)*(EXP(POLYFLUXL!$B$5*((AV$10-$B12)/(AV$10*$B12)))))</f>
        <v>283.3108463691691</v>
      </c>
      <c r="AW12" s="5">
        <f>(1-EXP(POLYFLUXL!$B$5*((AW$10-$B12)/(AW$10*$B12))))/((1/AW$10)-(1/$B12)*(EXP(POLYFLUXL!$B$5*((AW$10-$B12)/(AW$10*$B12)))))</f>
        <v>291.06413554738708</v>
      </c>
      <c r="AX12" s="5">
        <f>(1-EXP(POLYFLUXL!$B$5*((AX$10-$B12)/(AX$10*$B12))))/((1/AX$10)-(1/$B12)*(EXP(POLYFLUXL!$B$5*((AX$10-$B12)/(AX$10*$B12)))))</f>
        <v>297.95055594834179</v>
      </c>
      <c r="AY12" s="5">
        <f>(1-EXP(POLYFLUXL!$B$5*((AY$10-$B12)/(AY$10*$B12))))/((1/AY$10)-(1/$B12)*(EXP(POLYFLUXL!$B$5*((AY$10-$B12)/(AY$10*$B12)))))</f>
        <v>304.36485685882656</v>
      </c>
      <c r="AZ12" s="5">
        <f>(1-EXP(POLYFLUXL!$B$5*((AZ$10-$B12)/(AZ$10*$B12))))/((1/AZ$10)-(1/$B12)*(EXP(POLYFLUXL!$B$5*((AZ$10-$B12)/(AZ$10*$B12)))))</f>
        <v>309.53842355298667</v>
      </c>
      <c r="BA12" s="5">
        <f>(1-EXP(POLYFLUXL!$B$5*((BA$10-$B12)/(BA$10*$B12))))/((1/BA$10)-(1/$B12)*(EXP(POLYFLUXL!$B$5*((BA$10-$B12)/(BA$10*$B12)))))</f>
        <v>314.42016209043101</v>
      </c>
      <c r="BB12" s="5">
        <f>(1-EXP(POLYFLUXL!$B$5*((BB$10-$B12)/(BB$10*$B12))))/((1/BB$10)-(1/$B12)*(EXP(POLYFLUXL!$B$5*((BB$10-$B12)/(BB$10*$B12)))))</f>
        <v>318.79581978969281</v>
      </c>
      <c r="BC12" s="5">
        <f>(1-EXP(POLYFLUXL!$B$5*((BC$10-$B12)/(BC$10*$B12))))/((1/BC$10)-(1/$B12)*(EXP(POLYFLUXL!$B$5*((BC$10-$B12)/(BC$10*$B12)))))</f>
        <v>322.72948330947617</v>
      </c>
      <c r="BD12" s="5">
        <f>(1-EXP(POLYFLUXL!$B$5*((BD$10-$B12)/(BD$10*$B12))))/((1/BD$10)-(1/$B12)*(EXP(POLYFLUXL!$B$5*((BD$10-$B12)/(BD$10*$B12)))))</f>
        <v>326.4446157954261</v>
      </c>
    </row>
    <row r="13" spans="1:56" x14ac:dyDescent="0.3">
      <c r="A13" s="94"/>
      <c r="B13" s="6">
        <v>500</v>
      </c>
      <c r="C13" s="7">
        <f>(1-EXP(POLYFLUXL!$B$3*((C$10-$B13)/(C$10*$B13))))/((1/C$10)-(1/$B13)*(EXP(POLYFLUXL!$B$3*((C$10-$B13)/(C$10*$B13)))))</f>
        <v>190.35802484415478</v>
      </c>
      <c r="D13" s="7">
        <f>(1-EXP(POLYFLUXL!$B$3*((D$10-$B13)/(D$10*$B13))))/((1/D$10)-(1/$B13)*(EXP(POLYFLUXL!$B$3*((D$10-$B13)/(D$10*$B13)))))</f>
        <v>205.12958578660107</v>
      </c>
      <c r="E13" s="7">
        <f>(1-EXP(POLYFLUXL!$B$3*((E$10-$B13)/(E$10*$B13))))/((1/E$10)-(1/$B13)*(EXP(POLYFLUXL!$B$3*((E$10-$B13)/(E$10*$B13)))))</f>
        <v>218.63277610284436</v>
      </c>
      <c r="F13" s="7">
        <f>(1-EXP(POLYFLUXL!$B$3*((F$10-$B13)/(F$10*$B13))))/((1/F$10)-(1/$B13)*(EXP(POLYFLUXL!$B$3*((F$10-$B13)/(F$10*$B13)))))</f>
        <v>230.92147722393935</v>
      </c>
      <c r="G13" s="7">
        <f>(1-EXP(POLYFLUXL!$B$3*((G$10-$B13)/(G$10*$B13))))/((1/G$10)-(1/$B13)*(EXP(POLYFLUXL!$B$3*((G$10-$B13)/(G$10*$B13)))))</f>
        <v>242.07704032329315</v>
      </c>
      <c r="H13" s="7">
        <f>(1-EXP(POLYFLUXL!$B$3*((H$10-$B13)/(H$10*$B13))))/((1/H$10)-(1/$B13)*(EXP(POLYFLUXL!$B$3*((H$10-$B13)/(H$10*$B13)))))</f>
        <v>252.67416650444525</v>
      </c>
      <c r="I13" s="7">
        <f>(1-EXP(POLYFLUXL!$B$3*((I$10-$B13)/(I$10*$B13))))/((1/I$10)-(1/$B13)*(EXP(POLYFLUXL!$B$3*((I$10-$B13)/(I$10*$B13)))))</f>
        <v>261.36956304729546</v>
      </c>
      <c r="J13" s="7">
        <f>(1-EXP(POLYFLUXL!$B$3*((J$10-$B13)/(J$10*$B13))))/((1/J$10)-(1/$B13)*(EXP(POLYFLUXL!$B$3*((J$10-$B13)/(J$10*$B13)))))</f>
        <v>269.69925618899555</v>
      </c>
      <c r="K13" s="7">
        <f>(1-EXP(POLYFLUXL!$B$3*((K$10-$B13)/(K$10*$B13))))/((1/K$10)-(1/$B13)*(EXP(POLYFLUXL!$B$3*((K$10-$B13)/(K$10*$B13)))))</f>
        <v>277.27197074270464</v>
      </c>
      <c r="L13" s="7">
        <f>(1-EXP(POLYFLUXL!$B$3*((L$10-$B13)/(L$10*$B13))))/((1/L$10)-(1/$B13)*(EXP(POLYFLUXL!$B$3*((L$10-$B13)/(L$10*$B13)))))</f>
        <v>284.16918258550521</v>
      </c>
      <c r="M13" s="7">
        <f>(1-EXP(POLYFLUXL!$B$3*((M$10-$B13)/(M$10*$B13))))/((1/M$10)-(1/$B13)*(EXP(POLYFLUXL!$B$3*((M$10-$B13)/(M$10*$B13)))))</f>
        <v>290.76444393702474</v>
      </c>
      <c r="N13" s="7">
        <f>(1-EXP(POLYFLUXL!$B$3*((N$10-$B13)/(N$10*$B13))))/((1/N$10)-(1/$B13)*(EXP(POLYFLUXL!$B$3*((N$10-$B13)/(N$10*$B13)))))</f>
        <v>296.22273645960445</v>
      </c>
      <c r="O13" s="7">
        <f>(1-EXP(POLYFLUXL!$B$3*((O$10-$B13)/(O$10*$B13))))/((1/O$10)-(1/$B13)*(EXP(POLYFLUXL!$B$3*((O$10-$B13)/(O$10*$B13)))))</f>
        <v>301.50252287938258</v>
      </c>
      <c r="P13" s="7">
        <f>(1-EXP(POLYFLUXL!$B$3*((P$10-$B13)/(P$10*$B13))))/((1/P$10)-(1/$B13)*(EXP(POLYFLUXL!$B$3*((P$10-$B13)/(P$10*$B13)))))</f>
        <v>306.35482865928532</v>
      </c>
      <c r="Q13" s="7">
        <f>(1-EXP(POLYFLUXL!$B$3*((Q$10-$B13)/(Q$10*$B13))))/((1/Q$10)-(1/$B13)*(EXP(POLYFLUXL!$B$3*((Q$10-$B13)/(Q$10*$B13)))))</f>
        <v>310.82472912783857</v>
      </c>
      <c r="R13" s="7">
        <f>(1-EXP(POLYFLUXL!$B$3*((R$10-$B13)/(R$10*$B13))))/((1/R$10)-(1/$B13)*(EXP(POLYFLUXL!$B$3*((R$10-$B13)/(R$10*$B13)))))</f>
        <v>315.14989318789543</v>
      </c>
      <c r="S13" s="1"/>
      <c r="T13" s="94"/>
      <c r="U13" s="6">
        <v>500</v>
      </c>
      <c r="V13" s="7">
        <f>(1-EXP(POLYFLUXL!$B$4*((V$10-$B13)/(V$10*$B13))))/((1/V$10)-(1/$B13)*(EXP(POLYFLUXL!$B$4*((V$10-$B13)/(V$10*$B13)))))</f>
        <v>194.37014312578552</v>
      </c>
      <c r="W13" s="7">
        <f>(1-EXP(POLYFLUXL!$B$4*((W$10-$B13)/(W$10*$B13))))/((1/W$10)-(1/$B13)*(EXP(POLYFLUXL!$B$4*((W$10-$B13)/(W$10*$B13)))))</f>
        <v>210.65344132938466</v>
      </c>
      <c r="X13" s="7">
        <f>(1-EXP(POLYFLUXL!$B$4*((X$10-$B13)/(X$10*$B13))))/((1/X$10)-(1/$B13)*(EXP(POLYFLUXL!$B$4*((X$10-$B13)/(X$10*$B13)))))</f>
        <v>225.74527917961623</v>
      </c>
      <c r="Y13" s="7">
        <f>(1-EXP(POLYFLUXL!$B$4*((Y$10-$B13)/(Y$10*$B13))))/((1/Y$10)-(1/$B13)*(EXP(POLYFLUXL!$B$4*((Y$10-$B13)/(Y$10*$B13)))))</f>
        <v>239.63088056499146</v>
      </c>
      <c r="Z13" s="7">
        <f>(1-EXP(POLYFLUXL!$B$4*((Z$10-$B13)/(Z$10*$B13))))/((1/Z$10)-(1/$B13)*(EXP(POLYFLUXL!$B$4*((Z$10-$B13)/(Z$10*$B13)))))</f>
        <v>252.34108038919183</v>
      </c>
      <c r="AA13" s="7">
        <f>(1-EXP(POLYFLUXL!$B$4*((AA$10-$B13)/(AA$10*$B13))))/((1/AA$10)-(1/$B13)*(EXP(POLYFLUXL!$B$4*((AA$10-$B13)/(AA$10*$B13)))))</f>
        <v>264.48864010304442</v>
      </c>
      <c r="AB13" s="7">
        <f>(1-EXP(POLYFLUXL!$B$4*((AB$10-$B13)/(AB$10*$B13))))/((1/AB$10)-(1/$B13)*(EXP(POLYFLUXL!$B$4*((AB$10-$B13)/(AB$10*$B13)))))</f>
        <v>274.49596805671496</v>
      </c>
      <c r="AC13" s="7">
        <f>(1-EXP(POLYFLUXL!$B$4*((AC$10-$B13)/(AC$10*$B13))))/((1/AC$10)-(1/$B13)*(EXP(POLYFLUXL!$B$4*((AC$10-$B13)/(AC$10*$B13)))))</f>
        <v>284.10441864485983</v>
      </c>
      <c r="AD13" s="7">
        <f>(1-EXP(POLYFLUXL!$B$4*((AD$10-$B13)/(AD$10*$B13))))/((1/AD$10)-(1/$B13)*(EXP(POLYFLUXL!$B$4*((AD$10-$B13)/(AD$10*$B13)))))</f>
        <v>292.84898866617073</v>
      </c>
      <c r="AE13" s="7">
        <f>(1-EXP(POLYFLUXL!$B$4*((AE$10-$B13)/(AE$10*$B13))))/((1/AE$10)-(1/$B13)*(EXP(POLYFLUXL!$B$4*((AE$10-$B13)/(AE$10*$B13)))))</f>
        <v>300.81364506801094</v>
      </c>
      <c r="AF13" s="7">
        <f>(1-EXP(POLYFLUXL!$B$4*((AF$10-$B13)/(AF$10*$B13))))/((1/AF$10)-(1/$B13)*(EXP(POLYFLUXL!$B$4*((AF$10-$B13)/(AF$10*$B13)))))</f>
        <v>308.42319284881773</v>
      </c>
      <c r="AG13" s="7">
        <f>(1-EXP(POLYFLUXL!$B$4*((AG$10-$B13)/(AG$10*$B13))))/((1/AG$10)-(1/$B13)*(EXP(POLYFLUXL!$B$4*((AG$10-$B13)/(AG$10*$B13)))))</f>
        <v>314.71166132700216</v>
      </c>
      <c r="AH13" s="7">
        <f>(1-EXP(POLYFLUXL!$B$4*((AH$10-$B13)/(AH$10*$B13))))/((1/AH$10)-(1/$B13)*(EXP(POLYFLUXL!$B$4*((AH$10-$B13)/(AH$10*$B13)))))</f>
        <v>320.78284087059927</v>
      </c>
      <c r="AI13" s="7">
        <f>(1-EXP(POLYFLUXL!$B$4*((AI$10-$B13)/(AI$10*$B13))))/((1/AI$10)-(1/$B13)*(EXP(POLYFLUXL!$B$4*((AI$10-$B13)/(AI$10*$B13)))))</f>
        <v>326.34945166808171</v>
      </c>
      <c r="AJ13" s="7">
        <f>(1-EXP(POLYFLUXL!$B$4*((AJ$10-$B13)/(AJ$10*$B13))))/((1/AJ$10)-(1/$B13)*(EXP(POLYFLUXL!$B$4*((AJ$10-$B13)/(AJ$10*$B13)))))</f>
        <v>331.46396345241538</v>
      </c>
      <c r="AK13" s="7">
        <f>(1-EXP(POLYFLUXL!$B$4*((AK$10-$B13)/(AK$10*$B13))))/((1/AK$10)-(1/$B13)*(EXP(POLYFLUXL!$B$4*((AK$10-$B13)/(AK$10*$B13)))))</f>
        <v>336.39857200867846</v>
      </c>
      <c r="AL13" s="1"/>
      <c r="AM13" s="94"/>
      <c r="AN13" s="6">
        <v>500</v>
      </c>
      <c r="AO13" s="7">
        <f>(1-EXP(POLYFLUXL!$B$5*((AO$10-$B13)/(AO$10*$B13))))/((1/AO$10)-(1/$B13)*(EXP(POLYFLUXL!$B$5*((AO$10-$B13)/(AO$10*$B13)))))</f>
        <v>197.30217933906889</v>
      </c>
      <c r="AP13" s="7">
        <f>(1-EXP(POLYFLUXL!$B$5*((AP$10-$B13)/(AP$10*$B13))))/((1/AP$10)-(1/$B13)*(EXP(POLYFLUXL!$B$5*((AP$10-$B13)/(AP$10*$B13)))))</f>
        <v>215.02824369502207</v>
      </c>
      <c r="AQ13" s="7">
        <f>(1-EXP(POLYFLUXL!$B$5*((AQ$10-$B13)/(AQ$10*$B13))))/((1/AQ$10)-(1/$B13)*(EXP(POLYFLUXL!$B$5*((AQ$10-$B13)/(AQ$10*$B13)))))</f>
        <v>231.74656328919306</v>
      </c>
      <c r="AR13" s="7">
        <f>(1-EXP(POLYFLUXL!$B$5*((AR$10-$B13)/(AR$10*$B13))))/((1/AR$10)-(1/$B13)*(EXP(POLYFLUXL!$B$5*((AR$10-$B13)/(AR$10*$B13)))))</f>
        <v>247.35667820507146</v>
      </c>
      <c r="AS13" s="7">
        <f>(1-EXP(POLYFLUXL!$B$5*((AS$10-$B13)/(AS$10*$B13))))/((1/AS$10)-(1/$B13)*(EXP(POLYFLUXL!$B$5*((AS$10-$B13)/(AS$10*$B13)))))</f>
        <v>261.8138052729422</v>
      </c>
      <c r="AT13" s="7">
        <f>(1-EXP(POLYFLUXL!$B$5*((AT$10-$B13)/(AT$10*$B13))))/((1/AT$10)-(1/$B13)*(EXP(POLYFLUXL!$B$5*((AT$10-$B13)/(AT$10*$B13)))))</f>
        <v>275.7553223244015</v>
      </c>
      <c r="AU13" s="7">
        <f>(1-EXP(POLYFLUXL!$B$5*((AU$10-$B13)/(AU$10*$B13))))/((1/AU$10)-(1/$B13)*(EXP(POLYFLUXL!$B$5*((AU$10-$B13)/(AU$10*$B13)))))</f>
        <v>287.31079635267628</v>
      </c>
      <c r="AV13" s="7">
        <f>(1-EXP(POLYFLUXL!$B$5*((AV$10-$B13)/(AV$10*$B13))))/((1/AV$10)-(1/$B13)*(EXP(POLYFLUXL!$B$5*((AV$10-$B13)/(AV$10*$B13)))))</f>
        <v>298.44655989880124</v>
      </c>
      <c r="AW13" s="7">
        <f>(1-EXP(POLYFLUXL!$B$5*((AW$10-$B13)/(AW$10*$B13))))/((1/AW$10)-(1/$B13)*(EXP(POLYFLUXL!$B$5*((AW$10-$B13)/(AW$10*$B13)))))</f>
        <v>308.59992850864273</v>
      </c>
      <c r="AX13" s="7">
        <f>(1-EXP(POLYFLUXL!$B$5*((AX$10-$B13)/(AX$10*$B13))))/((1/AX$10)-(1/$B13)*(EXP(POLYFLUXL!$B$5*((AX$10-$B13)/(AX$10*$B13)))))</f>
        <v>317.84992881842442</v>
      </c>
      <c r="AY13" s="7">
        <f>(1-EXP(POLYFLUXL!$B$5*((AY$10-$B13)/(AY$10*$B13))))/((1/AY$10)-(1/$B13)*(EXP(POLYFLUXL!$B$5*((AY$10-$B13)/(AY$10*$B13)))))</f>
        <v>326.677649052741</v>
      </c>
      <c r="AZ13" s="7">
        <f>(1-EXP(POLYFLUXL!$B$5*((AZ$10-$B13)/(AZ$10*$B13))))/((1/AZ$10)-(1/$B13)*(EXP(POLYFLUXL!$B$5*((AZ$10-$B13)/(AZ$10*$B13)))))</f>
        <v>333.95724761366495</v>
      </c>
      <c r="BA13" s="7">
        <f>(1-EXP(POLYFLUXL!$B$5*((BA$10-$B13)/(BA$10*$B13))))/((1/BA$10)-(1/$B13)*(EXP(POLYFLUXL!$B$5*((BA$10-$B13)/(BA$10*$B13)))))</f>
        <v>340.96515029580706</v>
      </c>
      <c r="BB13" s="7">
        <f>(1-EXP(POLYFLUXL!$B$5*((BB$10-$B13)/(BB$10*$B13))))/((1/BB$10)-(1/$B13)*(EXP(POLYFLUXL!$B$5*((BB$10-$B13)/(BB$10*$B13)))))</f>
        <v>347.36775064249741</v>
      </c>
      <c r="BC13" s="7">
        <f>(1-EXP(POLYFLUXL!$B$5*((BC$10-$B13)/(BC$10*$B13))))/((1/BC$10)-(1/$B13)*(EXP(POLYFLUXL!$B$5*((BC$10-$B13)/(BC$10*$B13)))))</f>
        <v>353.22660107146265</v>
      </c>
      <c r="BD13" s="7">
        <f>(1-EXP(POLYFLUXL!$B$5*((BD$10-$B13)/(BD$10*$B13))))/((1/BD$10)-(1/$B13)*(EXP(POLYFLUXL!$B$5*((BD$10-$B13)/(BD$10*$B13)))))</f>
        <v>358.85392274989567</v>
      </c>
    </row>
    <row r="14" spans="1:56" x14ac:dyDescent="0.3">
      <c r="A14" s="94"/>
      <c r="B14" s="4">
        <v>600</v>
      </c>
      <c r="C14" s="5">
        <f>(1-EXP(POLYFLUXL!$B$3*((C$10-$B14)/(C$10*$B14))))/((1/C$10)-(1/$B14)*(EXP(POLYFLUXL!$B$3*((C$10-$B14)/(C$10*$B14)))))</f>
        <v>192.02812857328766</v>
      </c>
      <c r="D14" s="5">
        <f>(1-EXP(POLYFLUXL!$B$3*((D$10-$B14)/(D$10*$B14))))/((1/D$10)-(1/$B14)*(EXP(POLYFLUXL!$B$3*((D$10-$B14)/(D$10*$B14)))))</f>
        <v>207.58161564456549</v>
      </c>
      <c r="E14" s="5">
        <f>(1-EXP(POLYFLUXL!$B$3*((E$10-$B14)/(E$10*$B14))))/((1/E$10)-(1/$B14)*(EXP(POLYFLUXL!$B$3*((E$10-$B14)/(E$10*$B14)))))</f>
        <v>221.98616519241077</v>
      </c>
      <c r="F14" s="5">
        <f>(1-EXP(POLYFLUXL!$B$3*((F$10-$B14)/(F$10*$B14))))/((1/F$10)-(1/$B14)*(EXP(POLYFLUXL!$B$3*((F$10-$B14)/(F$10*$B14)))))</f>
        <v>235.26605594504429</v>
      </c>
      <c r="G14" s="5">
        <f>(1-EXP(POLYFLUXL!$B$3*((G$10-$B14)/(G$10*$B14))))/((1/G$10)-(1/$B14)*(EXP(POLYFLUXL!$B$3*((G$10-$B14)/(G$10*$B14)))))</f>
        <v>247.47428035262422</v>
      </c>
      <c r="H14" s="5">
        <f>(1-EXP(POLYFLUXL!$B$3*((H$10-$B14)/(H$10*$B14))))/((1/H$10)-(1/$B14)*(EXP(POLYFLUXL!$B$3*((H$10-$B14)/(H$10*$B14)))))</f>
        <v>259.21567747987496</v>
      </c>
      <c r="I14" s="5">
        <f>(1-EXP(POLYFLUXL!$B$3*((I$10-$B14)/(I$10*$B14))))/((1/I$10)-(1/$B14)*(EXP(POLYFLUXL!$B$3*((I$10-$B14)/(I$10*$B14)))))</f>
        <v>268.96125218551413</v>
      </c>
      <c r="J14" s="5">
        <f>(1-EXP(POLYFLUXL!$B$3*((J$10-$B14)/(J$10*$B14))))/((1/J$10)-(1/$B14)*(EXP(POLYFLUXL!$B$3*((J$10-$B14)/(J$10*$B14)))))</f>
        <v>278.39582544000416</v>
      </c>
      <c r="K14" s="5">
        <f>(1-EXP(POLYFLUXL!$B$3*((K$10-$B14)/(K$10*$B14))))/((1/K$10)-(1/$B14)*(EXP(POLYFLUXL!$B$3*((K$10-$B14)/(K$10*$B14)))))</f>
        <v>287.06065489152826</v>
      </c>
      <c r="L14" s="5">
        <f>(1-EXP(POLYFLUXL!$B$3*((L$10-$B14)/(L$10*$B14))))/((1/L$10)-(1/$B14)*(EXP(POLYFLUXL!$B$3*((L$10-$B14)/(L$10*$B14)))))</f>
        <v>295.02806769649675</v>
      </c>
      <c r="M14" s="5">
        <f>(1-EXP(POLYFLUXL!$B$3*((M$10-$B14)/(M$10*$B14))))/((1/M$10)-(1/$B14)*(EXP(POLYFLUXL!$B$3*((M$10-$B14)/(M$10*$B14)))))</f>
        <v>302.71640293107038</v>
      </c>
      <c r="N14" s="5">
        <f>(1-EXP(POLYFLUXL!$B$3*((N$10-$B14)/(N$10*$B14))))/((1/N$10)-(1/$B14)*(EXP(POLYFLUXL!$B$3*((N$10-$B14)/(N$10*$B14)))))</f>
        <v>309.1325079501961</v>
      </c>
      <c r="O14" s="5">
        <f>(1-EXP(POLYFLUXL!$B$3*((O$10-$B14)/(O$10*$B14))))/((1/O$10)-(1/$B14)*(EXP(POLYFLUXL!$B$3*((O$10-$B14)/(O$10*$B14)))))</f>
        <v>315.38590853070929</v>
      </c>
      <c r="P14" s="5">
        <f>(1-EXP(POLYFLUXL!$B$3*((P$10-$B14)/(P$10*$B14))))/((1/P$10)-(1/$B14)*(EXP(POLYFLUXL!$B$3*((P$10-$B14)/(P$10*$B14)))))</f>
        <v>321.17489898530022</v>
      </c>
      <c r="Q14" s="5">
        <f>(1-EXP(POLYFLUXL!$B$3*((Q$10-$B14)/(Q$10*$B14))))/((1/Q$10)-(1/$B14)*(EXP(POLYFLUXL!$B$3*((Q$10-$B14)/(Q$10*$B14)))))</f>
        <v>326.54401196902444</v>
      </c>
      <c r="R14" s="5">
        <f>(1-EXP(POLYFLUXL!$B$3*((R$10-$B14)/(R$10*$B14))))/((1/R$10)-(1/$B14)*(EXP(POLYFLUXL!$B$3*((R$10-$B14)/(R$10*$B14)))))</f>
        <v>331.77317752877229</v>
      </c>
      <c r="S14" s="1"/>
      <c r="T14" s="94"/>
      <c r="U14" s="4">
        <v>600</v>
      </c>
      <c r="V14" s="5">
        <f>(1-EXP(POLYFLUXL!$B$4*((V$10-$B14)/(V$10*$B14))))/((1/V$10)-(1/$B14)*(EXP(POLYFLUXL!$B$4*((V$10-$B14)/(V$10*$B14)))))</f>
        <v>195.59025753699103</v>
      </c>
      <c r="W14" s="5">
        <f>(1-EXP(POLYFLUXL!$B$4*((W$10-$B14)/(W$10*$B14))))/((1/W$10)-(1/$B14)*(EXP(POLYFLUXL!$B$4*((W$10-$B14)/(W$10*$B14)))))</f>
        <v>212.59215534093858</v>
      </c>
      <c r="X14" s="5">
        <f>(1-EXP(POLYFLUXL!$B$4*((X$10-$B14)/(X$10*$B14))))/((1/X$10)-(1/$B14)*(EXP(POLYFLUXL!$B$4*((X$10-$B14)/(X$10*$B14)))))</f>
        <v>228.57202570092662</v>
      </c>
      <c r="Y14" s="5">
        <f>(1-EXP(POLYFLUXL!$B$4*((Y$10-$B14)/(Y$10*$B14))))/((1/Y$10)-(1/$B14)*(EXP(POLYFLUXL!$B$4*((Y$10-$B14)/(Y$10*$B14)))))</f>
        <v>243.49010107121074</v>
      </c>
      <c r="Z14" s="5">
        <f>(1-EXP(POLYFLUXL!$B$4*((Z$10-$B14)/(Z$10*$B14))))/((1/Z$10)-(1/$B14)*(EXP(POLYFLUXL!$B$4*((Z$10-$B14)/(Z$10*$B14)))))</f>
        <v>257.34699482215336</v>
      </c>
      <c r="AA14" s="5">
        <f>(1-EXP(POLYFLUXL!$B$4*((AA$10-$B14)/(AA$10*$B14))))/((1/AA$10)-(1/$B14)*(EXP(POLYFLUXL!$B$4*((AA$10-$B14)/(AA$10*$B14)))))</f>
        <v>270.78781839160644</v>
      </c>
      <c r="AB14" s="5">
        <f>(1-EXP(POLYFLUXL!$B$4*((AB$10-$B14)/(AB$10*$B14))))/((1/AB$10)-(1/$B14)*(EXP(POLYFLUXL!$B$4*((AB$10-$B14)/(AB$10*$B14)))))</f>
        <v>282.01697534358897</v>
      </c>
      <c r="AC14" s="5">
        <f>(1-EXP(POLYFLUXL!$B$4*((AC$10-$B14)/(AC$10*$B14))))/((1/AC$10)-(1/$B14)*(EXP(POLYFLUXL!$B$4*((AC$10-$B14)/(AC$10*$B14)))))</f>
        <v>292.94062866400577</v>
      </c>
      <c r="AD14" s="5">
        <f>(1-EXP(POLYFLUXL!$B$4*((AD$10-$B14)/(AD$10*$B14))))/((1/AD$10)-(1/$B14)*(EXP(POLYFLUXL!$B$4*((AD$10-$B14)/(AD$10*$B14)))))</f>
        <v>303.01020941055231</v>
      </c>
      <c r="AE14" s="5">
        <f>(1-EXP(POLYFLUXL!$B$4*((AE$10-$B14)/(AE$10*$B14))))/((1/AE$10)-(1/$B14)*(EXP(POLYFLUXL!$B$4*((AE$10-$B14)/(AE$10*$B14)))))</f>
        <v>312.29347576921924</v>
      </c>
      <c r="AF14" s="5">
        <f>(1-EXP(POLYFLUXL!$B$4*((AF$10-$B14)/(AF$10*$B14))))/((1/AF$10)-(1/$B14)*(EXP(POLYFLUXL!$B$4*((AF$10-$B14)/(AF$10*$B14)))))</f>
        <v>321.26710471188818</v>
      </c>
      <c r="AG14" s="5">
        <f>(1-EXP(POLYFLUXL!$B$4*((AG$10-$B14)/(AG$10*$B14))))/((1/AG$10)-(1/$B14)*(EXP(POLYFLUXL!$B$4*((AG$10-$B14)/(AG$10*$B14)))))</f>
        <v>328.76294857010794</v>
      </c>
      <c r="AH14" s="5">
        <f>(1-EXP(POLYFLUXL!$B$4*((AH$10-$B14)/(AH$10*$B14))))/((1/AH$10)-(1/$B14)*(EXP(POLYFLUXL!$B$4*((AH$10-$B14)/(AH$10*$B14)))))</f>
        <v>336.07116393336571</v>
      </c>
      <c r="AI14" s="5">
        <f>(1-EXP(POLYFLUXL!$B$4*((AI$10-$B14)/(AI$10*$B14))))/((1/AI$10)-(1/$B14)*(EXP(POLYFLUXL!$B$4*((AI$10-$B14)/(AI$10*$B14)))))</f>
        <v>342.83569813462645</v>
      </c>
      <c r="AJ14" s="5">
        <f>(1-EXP(POLYFLUXL!$B$4*((AJ$10-$B14)/(AJ$10*$B14))))/((1/AJ$10)-(1/$B14)*(EXP(POLYFLUXL!$B$4*((AJ$10-$B14)/(AJ$10*$B14)))))</f>
        <v>349.10623193218834</v>
      </c>
      <c r="AK14" s="5">
        <f>(1-EXP(POLYFLUXL!$B$4*((AK$10-$B14)/(AK$10*$B14))))/((1/AK$10)-(1/$B14)*(EXP(POLYFLUXL!$B$4*((AK$10-$B14)/(AK$10*$B14)))))</f>
        <v>355.20793646941286</v>
      </c>
      <c r="AL14" s="1"/>
      <c r="AM14" s="94"/>
      <c r="AN14" s="4">
        <v>600</v>
      </c>
      <c r="AO14" s="5">
        <f>(1-EXP(POLYFLUXL!$B$5*((AO$10-$B14)/(AO$10*$B14))))/((1/AO$10)-(1/$B14)*(EXP(POLYFLUXL!$B$5*((AO$10-$B14)/(AO$10*$B14)))))</f>
        <v>198.04368135007206</v>
      </c>
      <c r="AP14" s="5">
        <f>(1-EXP(POLYFLUXL!$B$5*((AP$10-$B14)/(AP$10*$B14))))/((1/AP$10)-(1/$B14)*(EXP(POLYFLUXL!$B$5*((AP$10-$B14)/(AP$10*$B14)))))</f>
        <v>216.34484324293265</v>
      </c>
      <c r="AQ14" s="5">
        <f>(1-EXP(POLYFLUXL!$B$5*((AQ$10-$B14)/(AQ$10*$B14))))/((1/AQ$10)-(1/$B14)*(EXP(POLYFLUXL!$B$5*((AQ$10-$B14)/(AQ$10*$B14)))))</f>
        <v>233.84812148937945</v>
      </c>
      <c r="AR14" s="5">
        <f>(1-EXP(POLYFLUXL!$B$5*((AR$10-$B14)/(AR$10*$B14))))/((1/AR$10)-(1/$B14)*(EXP(POLYFLUXL!$B$5*((AR$10-$B14)/(AR$10*$B14)))))</f>
        <v>250.4473713764207</v>
      </c>
      <c r="AS14" s="5">
        <f>(1-EXP(POLYFLUXL!$B$5*((AS$10-$B14)/(AS$10*$B14))))/((1/AS$10)-(1/$B14)*(EXP(POLYFLUXL!$B$5*((AS$10-$B14)/(AS$10*$B14)))))</f>
        <v>266.07714337993207</v>
      </c>
      <c r="AT14" s="5">
        <f>(1-EXP(POLYFLUXL!$B$5*((AT$10-$B14)/(AT$10*$B14))))/((1/AT$10)-(1/$B14)*(EXP(POLYFLUXL!$B$5*((AT$10-$B14)/(AT$10*$B14)))))</f>
        <v>281.4146931060987</v>
      </c>
      <c r="AU14" s="5">
        <f>(1-EXP(POLYFLUXL!$B$5*((AU$10-$B14)/(AU$10*$B14))))/((1/AU$10)-(1/$B14)*(EXP(POLYFLUXL!$B$5*((AU$10-$B14)/(AU$10*$B14)))))</f>
        <v>294.346590542581</v>
      </c>
      <c r="AV14" s="5">
        <f>(1-EXP(POLYFLUXL!$B$5*((AV$10-$B14)/(AV$10*$B14))))/((1/AV$10)-(1/$B14)*(EXP(POLYFLUXL!$B$5*((AV$10-$B14)/(AV$10*$B14)))))</f>
        <v>307.0147758098592</v>
      </c>
      <c r="AW14" s="5">
        <f>(1-EXP(POLYFLUXL!$B$5*((AW$10-$B14)/(AW$10*$B14))))/((1/AW$10)-(1/$B14)*(EXP(POLYFLUXL!$B$5*((AW$10-$B14)/(AW$10*$B14)))))</f>
        <v>318.75588112067464</v>
      </c>
      <c r="AX14" s="5">
        <f>(1-EXP(POLYFLUXL!$B$5*((AX$10-$B14)/(AX$10*$B14))))/((1/AX$10)-(1/$B14)*(EXP(POLYFLUXL!$B$5*((AX$10-$B14)/(AX$10*$B14)))))</f>
        <v>329.62204744827744</v>
      </c>
      <c r="AY14" s="5">
        <f>(1-EXP(POLYFLUXL!$B$5*((AY$10-$B14)/(AY$10*$B14))))/((1/AY$10)-(1/$B14)*(EXP(POLYFLUXL!$B$5*((AY$10-$B14)/(AY$10*$B14)))))</f>
        <v>340.15293469532338</v>
      </c>
      <c r="AZ14" s="5">
        <f>(1-EXP(POLYFLUXL!$B$5*((AZ$10-$B14)/(AZ$10*$B14))))/((1/AZ$10)-(1/$B14)*(EXP(POLYFLUXL!$B$5*((AZ$10-$B14)/(AZ$10*$B14)))))</f>
        <v>348.96198540570805</v>
      </c>
      <c r="BA14" s="5">
        <f>(1-EXP(POLYFLUXL!$B$5*((BA$10-$B14)/(BA$10*$B14))))/((1/BA$10)-(1/$B14)*(EXP(POLYFLUXL!$B$5*((BA$10-$B14)/(BA$10*$B14)))))</f>
        <v>357.55453784344525</v>
      </c>
      <c r="BB14" s="5">
        <f>(1-EXP(POLYFLUXL!$B$5*((BB$10-$B14)/(BB$10*$B14))))/((1/BB$10)-(1/$B14)*(EXP(POLYFLUXL!$B$5*((BB$10-$B14)/(BB$10*$B14)))))</f>
        <v>365.50566932578289</v>
      </c>
      <c r="BC14" s="5">
        <f>(1-EXP(POLYFLUXL!$B$5*((BC$10-$B14)/(BC$10*$B14))))/((1/BC$10)-(1/$B14)*(EXP(POLYFLUXL!$B$5*((BC$10-$B14)/(BC$10*$B14)))))</f>
        <v>372.86947160678216</v>
      </c>
      <c r="BD14" s="5">
        <f>(1-EXP(POLYFLUXL!$B$5*((BD$10-$B14)/(BD$10*$B14))))/((1/BD$10)-(1/$B14)*(EXP(POLYFLUXL!$B$5*((BD$10-$B14)/(BD$10*$B14)))))</f>
        <v>380.02455746823858</v>
      </c>
    </row>
    <row r="15" spans="1:56" x14ac:dyDescent="0.3">
      <c r="A15" s="94"/>
      <c r="B15" s="4">
        <v>700</v>
      </c>
      <c r="C15" s="5">
        <f>(1-EXP(POLYFLUXL!$B$3*((C$10-$B15)/(C$10*$B15))))/((1/C$10)-(1/$B15)*(EXP(POLYFLUXL!$B$3*((C$10-$B15)/(C$10*$B15)))))</f>
        <v>193.06673610568191</v>
      </c>
      <c r="D15" s="5">
        <f>(1-EXP(POLYFLUXL!$B$3*((D$10-$B15)/(D$10*$B15))))/((1/D$10)-(1/$B15)*(EXP(POLYFLUXL!$B$3*((D$10-$B15)/(D$10*$B15)))))</f>
        <v>209.12719497108219</v>
      </c>
      <c r="E15" s="5">
        <f>(1-EXP(POLYFLUXL!$B$3*((E$10-$B15)/(E$10*$B15))))/((1/E$10)-(1/$B15)*(EXP(POLYFLUXL!$B$3*((E$10-$B15)/(E$10*$B15)))))</f>
        <v>224.12747619357495</v>
      </c>
      <c r="F15" s="5">
        <f>(1-EXP(POLYFLUXL!$B$3*((F$10-$B15)/(F$10*$B15))))/((1/F$10)-(1/$B15)*(EXP(POLYFLUXL!$B$3*((F$10-$B15)/(F$10*$B15)))))</f>
        <v>238.07468556477679</v>
      </c>
      <c r="G15" s="5">
        <f>(1-EXP(POLYFLUXL!$B$3*((G$10-$B15)/(G$10*$B15))))/((1/G$10)-(1/$B15)*(EXP(POLYFLUXL!$B$3*((G$10-$B15)/(G$10*$B15)))))</f>
        <v>251.00418818306366</v>
      </c>
      <c r="H15" s="5">
        <f>(1-EXP(POLYFLUXL!$B$3*((H$10-$B15)/(H$10*$B15))))/((1/H$10)-(1/$B15)*(EXP(POLYFLUXL!$B$3*((H$10-$B15)/(H$10*$B15)))))</f>
        <v>263.54308433685696</v>
      </c>
      <c r="I15" s="5">
        <f>(1-EXP(POLYFLUXL!$B$3*((I$10-$B15)/(I$10*$B15))))/((1/I$10)-(1/$B15)*(EXP(POLYFLUXL!$B$3*((I$10-$B15)/(I$10*$B15)))))</f>
        <v>274.0320685173798</v>
      </c>
      <c r="J15" s="5">
        <f>(1-EXP(POLYFLUXL!$B$3*((J$10-$B15)/(J$10*$B15))))/((1/J$10)-(1/$B15)*(EXP(POLYFLUXL!$B$3*((J$10-$B15)/(J$10*$B15)))))</f>
        <v>284.25997202306428</v>
      </c>
      <c r="K15" s="5">
        <f>(1-EXP(POLYFLUXL!$B$3*((K$10-$B15)/(K$10*$B15))))/((1/K$10)-(1/$B15)*(EXP(POLYFLUXL!$B$3*((K$10-$B15)/(K$10*$B15)))))</f>
        <v>293.71972455948497</v>
      </c>
      <c r="L15" s="5">
        <f>(1-EXP(POLYFLUXL!$B$3*((L$10-$B15)/(L$10*$B15))))/((1/L$10)-(1/$B15)*(EXP(POLYFLUXL!$B$3*((L$10-$B15)/(L$10*$B15)))))</f>
        <v>302.4760709795089</v>
      </c>
      <c r="M15" s="5">
        <f>(1-EXP(POLYFLUXL!$B$3*((M$10-$B15)/(M$10*$B15))))/((1/M$10)-(1/$B15)*(EXP(POLYFLUXL!$B$3*((M$10-$B15)/(M$10*$B15)))))</f>
        <v>310.98002897893144</v>
      </c>
      <c r="N15" s="5">
        <f>(1-EXP(POLYFLUXL!$B$3*((N$10-$B15)/(N$10*$B15))))/((1/N$10)-(1/$B15)*(EXP(POLYFLUXL!$B$3*((N$10-$B15)/(N$10*$B15)))))</f>
        <v>318.11875517048492</v>
      </c>
      <c r="O15" s="5">
        <f>(1-EXP(POLYFLUXL!$B$3*((O$10-$B15)/(O$10*$B15))))/((1/O$10)-(1/$B15)*(EXP(POLYFLUXL!$B$3*((O$10-$B15)/(O$10*$B15)))))</f>
        <v>325.11409675695103</v>
      </c>
      <c r="P15" s="5">
        <f>(1-EXP(POLYFLUXL!$B$3*((P$10-$B15)/(P$10*$B15))))/((1/P$10)-(1/$B15)*(EXP(POLYFLUXL!$B$3*((P$10-$B15)/(P$10*$B15)))))</f>
        <v>331.6237757758725</v>
      </c>
      <c r="Q15" s="5">
        <f>(1-EXP(POLYFLUXL!$B$3*((Q$10-$B15)/(Q$10*$B15))))/((1/Q$10)-(1/$B15)*(EXP(POLYFLUXL!$B$3*((Q$10-$B15)/(Q$10*$B15)))))</f>
        <v>337.69098194642021</v>
      </c>
      <c r="R15" s="5">
        <f>(1-EXP(POLYFLUXL!$B$3*((R$10-$B15)/(R$10*$B15))))/((1/R$10)-(1/$B15)*(EXP(POLYFLUXL!$B$3*((R$10-$B15)/(R$10*$B15)))))</f>
        <v>343.62801211604756</v>
      </c>
      <c r="S15" s="1"/>
      <c r="T15" s="94"/>
      <c r="U15" s="4">
        <v>700</v>
      </c>
      <c r="V15" s="5">
        <f>(1-EXP(POLYFLUXL!$B$4*((V$10-$B15)/(V$10*$B15))))/((1/V$10)-(1/$B15)*(EXP(POLYFLUXL!$B$4*((V$10-$B15)/(V$10*$B15)))))</f>
        <v>196.31265366763608</v>
      </c>
      <c r="W15" s="5">
        <f>(1-EXP(POLYFLUXL!$B$4*((W$10-$B15)/(W$10*$B15))))/((1/W$10)-(1/$B15)*(EXP(POLYFLUXL!$B$4*((W$10-$B15)/(W$10*$B15)))))</f>
        <v>213.75780440921355</v>
      </c>
      <c r="X15" s="5">
        <f>(1-EXP(POLYFLUXL!$B$4*((X$10-$B15)/(X$10*$B15))))/((1/X$10)-(1/$B15)*(EXP(POLYFLUXL!$B$4*((X$10-$B15)/(X$10*$B15)))))</f>
        <v>230.29761090674432</v>
      </c>
      <c r="Y15" s="5">
        <f>(1-EXP(POLYFLUXL!$B$4*((Y$10-$B15)/(Y$10*$B15))))/((1/Y$10)-(1/$B15)*(EXP(POLYFLUXL!$B$4*((Y$10-$B15)/(Y$10*$B15)))))</f>
        <v>245.88100574520877</v>
      </c>
      <c r="Z15" s="5">
        <f>(1-EXP(POLYFLUXL!$B$4*((Z$10-$B15)/(Z$10*$B15))))/((1/Z$10)-(1/$B15)*(EXP(POLYFLUXL!$B$4*((Z$10-$B15)/(Z$10*$B15)))))</f>
        <v>260.49263035291176</v>
      </c>
      <c r="AA15" s="5">
        <f>(1-EXP(POLYFLUXL!$B$4*((AA$10-$B15)/(AA$10*$B15))))/((1/AA$10)-(1/$B15)*(EXP(POLYFLUXL!$B$4*((AA$10-$B15)/(AA$10*$B15)))))</f>
        <v>274.80260825955679</v>
      </c>
      <c r="AB15" s="5">
        <f>(1-EXP(POLYFLUXL!$B$4*((AB$10-$B15)/(AB$10*$B15))))/((1/AB$10)-(1/$B15)*(EXP(POLYFLUXL!$B$4*((AB$10-$B15)/(AB$10*$B15)))))</f>
        <v>286.86898989884412</v>
      </c>
      <c r="AC15" s="5">
        <f>(1-EXP(POLYFLUXL!$B$4*((AC$10-$B15)/(AC$10*$B15))))/((1/AC$10)-(1/$B15)*(EXP(POLYFLUXL!$B$4*((AC$10-$B15)/(AC$10*$B15)))))</f>
        <v>298.71015982361655</v>
      </c>
      <c r="AD15" s="5">
        <f>(1-EXP(POLYFLUXL!$B$4*((AD$10-$B15)/(AD$10*$B15))))/((1/AD$10)-(1/$B15)*(EXP(POLYFLUXL!$B$4*((AD$10-$B15)/(AD$10*$B15)))))</f>
        <v>309.72028692379945</v>
      </c>
      <c r="AE15" s="5">
        <f>(1-EXP(POLYFLUXL!$B$4*((AE$10-$B15)/(AE$10*$B15))))/((1/AE$10)-(1/$B15)*(EXP(POLYFLUXL!$B$4*((AE$10-$B15)/(AE$10*$B15)))))</f>
        <v>319.95495799439607</v>
      </c>
      <c r="AF15" s="5">
        <f>(1-EXP(POLYFLUXL!$B$4*((AF$10-$B15)/(AF$10*$B15))))/((1/AF$10)-(1/$B15)*(EXP(POLYFLUXL!$B$4*((AF$10-$B15)/(AF$10*$B15)))))</f>
        <v>329.92835007664416</v>
      </c>
      <c r="AG15" s="5">
        <f>(1-EXP(POLYFLUXL!$B$4*((AG$10-$B15)/(AG$10*$B15))))/((1/AG$10)-(1/$B15)*(EXP(POLYFLUXL!$B$4*((AG$10-$B15)/(AG$10*$B15)))))</f>
        <v>338.32187924482582</v>
      </c>
      <c r="AH15" s="5">
        <f>(1-EXP(POLYFLUXL!$B$4*((AH$10-$B15)/(AH$10*$B15))))/((1/AH$10)-(1/$B15)*(EXP(POLYFLUXL!$B$4*((AH$10-$B15)/(AH$10*$B15)))))</f>
        <v>346.56194131658054</v>
      </c>
      <c r="AI15" s="5">
        <f>(1-EXP(POLYFLUXL!$B$4*((AI$10-$B15)/(AI$10*$B15))))/((1/AI$10)-(1/$B15)*(EXP(POLYFLUXL!$B$4*((AI$10-$B15)/(AI$10*$B15)))))</f>
        <v>354.24027818728877</v>
      </c>
      <c r="AJ15" s="5">
        <f>(1-EXP(POLYFLUXL!$B$4*((AJ$10-$B15)/(AJ$10*$B15))))/((1/AJ$10)-(1/$B15)*(EXP(POLYFLUXL!$B$4*((AJ$10-$B15)/(AJ$10*$B15)))))</f>
        <v>361.40309617740377</v>
      </c>
      <c r="AK15" s="5">
        <f>(1-EXP(POLYFLUXL!$B$4*((AK$10-$B15)/(AK$10*$B15))))/((1/AK$10)-(1/$B15)*(EXP(POLYFLUXL!$B$4*((AK$10-$B15)/(AK$10*$B15)))))</f>
        <v>368.415862034226</v>
      </c>
      <c r="AL15" s="1"/>
      <c r="AM15" s="94"/>
      <c r="AN15" s="4">
        <v>700</v>
      </c>
      <c r="AO15" s="5">
        <f>(1-EXP(POLYFLUXL!$B$5*((AO$10-$B15)/(AO$10*$B15))))/((1/AO$10)-(1/$B15)*(EXP(POLYFLUXL!$B$5*((AO$10-$B15)/(AO$10*$B15)))))</f>
        <v>198.45292961991998</v>
      </c>
      <c r="AP15" s="5">
        <f>(1-EXP(POLYFLUXL!$B$5*((AP$10-$B15)/(AP$10*$B15))))/((1/AP$10)-(1/$B15)*(EXP(POLYFLUXL!$B$5*((AP$10-$B15)/(AP$10*$B15)))))</f>
        <v>217.08408997434481</v>
      </c>
      <c r="AQ15" s="5">
        <f>(1-EXP(POLYFLUXL!$B$5*((AQ$10-$B15)/(AQ$10*$B15))))/((1/AQ$10)-(1/$B15)*(EXP(POLYFLUXL!$B$5*((AQ$10-$B15)/(AQ$10*$B15)))))</f>
        <v>235.04901864741558</v>
      </c>
      <c r="AR15" s="5">
        <f>(1-EXP(POLYFLUXL!$B$5*((AR$10-$B15)/(AR$10*$B15))))/((1/AR$10)-(1/$B15)*(EXP(POLYFLUXL!$B$5*((AR$10-$B15)/(AR$10*$B15)))))</f>
        <v>252.24488003228532</v>
      </c>
      <c r="AS15" s="5">
        <f>(1-EXP(POLYFLUXL!$B$5*((AS$10-$B15)/(AS$10*$B15))))/((1/AS$10)-(1/$B15)*(EXP(POLYFLUXL!$B$5*((AS$10-$B15)/(AS$10*$B15)))))</f>
        <v>268.6001312673331</v>
      </c>
      <c r="AT15" s="5">
        <f>(1-EXP(POLYFLUXL!$B$5*((AT$10-$B15)/(AT$10*$B15))))/((1/AT$10)-(1/$B15)*(EXP(POLYFLUXL!$B$5*((AT$10-$B15)/(AT$10*$B15)))))</f>
        <v>284.82386903374339</v>
      </c>
      <c r="AU15" s="5">
        <f>(1-EXP(POLYFLUXL!$B$5*((AU$10-$B15)/(AU$10*$B15))))/((1/AU$10)-(1/$B15)*(EXP(POLYFLUXL!$B$5*((AU$10-$B15)/(AU$10*$B15)))))</f>
        <v>298.65109684540727</v>
      </c>
      <c r="AV15" s="5">
        <f>(1-EXP(POLYFLUXL!$B$5*((AV$10-$B15)/(AV$10*$B15))))/((1/AV$10)-(1/$B15)*(EXP(POLYFLUXL!$B$5*((AV$10-$B15)/(AV$10*$B15)))))</f>
        <v>312.33930212753569</v>
      </c>
      <c r="AW15" s="5">
        <f>(1-EXP(POLYFLUXL!$B$5*((AW$10-$B15)/(AW$10*$B15))))/((1/AW$10)-(1/$B15)*(EXP(POLYFLUXL!$B$5*((AW$10-$B15)/(AW$10*$B15)))))</f>
        <v>325.16141492339028</v>
      </c>
      <c r="AX15" s="5">
        <f>(1-EXP(POLYFLUXL!$B$5*((AX$10-$B15)/(AX$10*$B15))))/((1/AX$10)-(1/$B15)*(EXP(POLYFLUXL!$B$5*((AX$10-$B15)/(AX$10*$B15)))))</f>
        <v>337.15188202861418</v>
      </c>
      <c r="AY15" s="5">
        <f>(1-EXP(POLYFLUXL!$B$5*((AY$10-$B15)/(AY$10*$B15))))/((1/AY$10)-(1/$B15)*(EXP(POLYFLUXL!$B$5*((AY$10-$B15)/(AY$10*$B15)))))</f>
        <v>348.89259467993759</v>
      </c>
      <c r="AZ15" s="5">
        <f>(1-EXP(POLYFLUXL!$B$5*((AZ$10-$B15)/(AZ$10*$B15))))/((1/AZ$10)-(1/$B15)*(EXP(POLYFLUXL!$B$5*((AZ$10-$B15)/(AZ$10*$B15)))))</f>
        <v>358.80917548426618</v>
      </c>
      <c r="BA15" s="5">
        <f>(1-EXP(POLYFLUXL!$B$5*((BA$10-$B15)/(BA$10*$B15))))/((1/BA$10)-(1/$B15)*(EXP(POLYFLUXL!$B$5*((BA$10-$B15)/(BA$10*$B15)))))</f>
        <v>368.56968511132334</v>
      </c>
      <c r="BB15" s="5">
        <f>(1-EXP(POLYFLUXL!$B$5*((BB$10-$B15)/(BB$10*$B15))))/((1/BB$10)-(1/$B15)*(EXP(POLYFLUXL!$B$5*((BB$10-$B15)/(BB$10*$B15)))))</f>
        <v>377.68179804370698</v>
      </c>
      <c r="BC15" s="5">
        <f>(1-EXP(POLYFLUXL!$B$5*((BC$10-$B15)/(BC$10*$B15))))/((1/BC$10)-(1/$B15)*(EXP(POLYFLUXL!$B$5*((BC$10-$B15)/(BC$10*$B15)))))</f>
        <v>386.19215156148533</v>
      </c>
      <c r="BD15" s="5">
        <f>(1-EXP(POLYFLUXL!$B$5*((BD$10-$B15)/(BD$10*$B15))))/((1/BD$10)-(1/$B15)*(EXP(POLYFLUXL!$B$5*((BD$10-$B15)/(BD$10*$B15)))))</f>
        <v>394.52925923002891</v>
      </c>
    </row>
    <row r="16" spans="1:56" x14ac:dyDescent="0.3">
      <c r="A16" s="95"/>
      <c r="B16" s="4">
        <v>800</v>
      </c>
      <c r="C16" s="5">
        <f>(1-EXP(POLYFLUXL!$B$3*((C$10-$B16)/(C$10*$B16))))/((1/C$10)-(1/$B16)*(EXP(POLYFLUXL!$B$3*((C$10-$B16)/(C$10*$B16)))))</f>
        <v>193.76786725468821</v>
      </c>
      <c r="D16" s="5">
        <f>(1-EXP(POLYFLUXL!$B$3*((D$10-$B16)/(D$10*$B16))))/((1/D$10)-(1/$B16)*(EXP(POLYFLUXL!$B$3*((D$10-$B16)/(D$10*$B16)))))</f>
        <v>210.18019688972205</v>
      </c>
      <c r="E16" s="5">
        <f>(1-EXP(POLYFLUXL!$B$3*((E$10-$B16)/(E$10*$B16))))/((1/E$10)-(1/$B16)*(EXP(POLYFLUXL!$B$3*((E$10-$B16)/(E$10*$B16)))))</f>
        <v>225.59938445711936</v>
      </c>
      <c r="F16" s="5">
        <f>(1-EXP(POLYFLUXL!$B$3*((F$10-$B16)/(F$10*$B16))))/((1/F$10)-(1/$B16)*(EXP(POLYFLUXL!$B$3*((F$10-$B16)/(F$10*$B16)))))</f>
        <v>240.0218174937288</v>
      </c>
      <c r="G16" s="5">
        <f>(1-EXP(POLYFLUXL!$B$3*((G$10-$B16)/(G$10*$B16))))/((1/G$10)-(1/$B16)*(EXP(POLYFLUXL!$B$3*((G$10-$B16)/(G$10*$B16)))))</f>
        <v>253.47124932014788</v>
      </c>
      <c r="H16" s="5">
        <f>(1-EXP(POLYFLUXL!$B$3*((H$10-$B16)/(H$10*$B16))))/((1/H$10)-(1/$B16)*(EXP(POLYFLUXL!$B$3*((H$10-$B16)/(H$10*$B16)))))</f>
        <v>266.59187029516096</v>
      </c>
      <c r="I16" s="5">
        <f>(1-EXP(POLYFLUXL!$B$3*((I$10-$B16)/(I$10*$B16))))/((1/I$10)-(1/$B16)*(EXP(POLYFLUXL!$B$3*((I$10-$B16)/(I$10*$B16)))))</f>
        <v>277.62908458790849</v>
      </c>
      <c r="J16" s="5">
        <f>(1-EXP(POLYFLUXL!$B$3*((J$10-$B16)/(J$10*$B16))))/((1/J$10)-(1/$B16)*(EXP(POLYFLUXL!$B$3*((J$10-$B16)/(J$10*$B16)))))</f>
        <v>288.44794562413034</v>
      </c>
      <c r="K16" s="5">
        <f>(1-EXP(POLYFLUXL!$B$3*((K$10-$B16)/(K$10*$B16))))/((1/K$10)-(1/$B16)*(EXP(POLYFLUXL!$B$3*((K$10-$B16)/(K$10*$B16)))))</f>
        <v>298.50561808456825</v>
      </c>
      <c r="L16" s="5">
        <f>(1-EXP(POLYFLUXL!$B$3*((L$10-$B16)/(L$10*$B16))))/((1/L$10)-(1/$B16)*(EXP(POLYFLUXL!$B$3*((L$10-$B16)/(L$10*$B16)))))</f>
        <v>307.86081197943912</v>
      </c>
      <c r="M16" s="5">
        <f>(1-EXP(POLYFLUXL!$B$3*((M$10-$B16)/(M$10*$B16))))/((1/M$10)-(1/$B16)*(EXP(POLYFLUXL!$B$3*((M$10-$B16)/(M$10*$B16)))))</f>
        <v>316.98931821885765</v>
      </c>
      <c r="N16" s="5">
        <f>(1-EXP(POLYFLUXL!$B$3*((N$10-$B16)/(N$10*$B16))))/((1/N$10)-(1/$B16)*(EXP(POLYFLUXL!$B$3*((N$10-$B16)/(N$10*$B16)))))</f>
        <v>324.68582816581085</v>
      </c>
      <c r="O16" s="5">
        <f>(1-EXP(POLYFLUXL!$B$3*((O$10-$B16)/(O$10*$B16))))/((1/O$10)-(1/$B16)*(EXP(POLYFLUXL!$B$3*((O$10-$B16)/(O$10*$B16)))))</f>
        <v>332.25807395247659</v>
      </c>
      <c r="P16" s="5">
        <f>(1-EXP(POLYFLUXL!$B$3*((P$10-$B16)/(P$10*$B16))))/((1/P$10)-(1/$B16)*(EXP(POLYFLUXL!$B$3*((P$10-$B16)/(P$10*$B16)))))</f>
        <v>339.332098258705</v>
      </c>
      <c r="Q16" s="5">
        <f>(1-EXP(POLYFLUXL!$B$3*((Q$10-$B16)/(Q$10*$B16))))/((1/Q$10)-(1/$B16)*(EXP(POLYFLUXL!$B$3*((Q$10-$B16)/(Q$10*$B16)))))</f>
        <v>345.94958744183685</v>
      </c>
      <c r="R16" s="5">
        <f>(1-EXP(POLYFLUXL!$B$3*((R$10-$B16)/(R$10*$B16))))/((1/R$10)-(1/$B16)*(EXP(POLYFLUXL!$B$3*((R$10-$B16)/(R$10*$B16)))))</f>
        <v>352.44816770400314</v>
      </c>
      <c r="S16" s="1"/>
      <c r="T16" s="95"/>
      <c r="U16" s="4">
        <v>800</v>
      </c>
      <c r="V16" s="5">
        <f>(1-EXP(POLYFLUXL!$B$4*((V$10-$B16)/(V$10*$B16))))/((1/V$10)-(1/$B16)*(EXP(POLYFLUXL!$B$4*((V$10-$B16)/(V$10*$B16)))))</f>
        <v>196.782892006803</v>
      </c>
      <c r="W16" s="5">
        <f>(1-EXP(POLYFLUXL!$B$4*((W$10-$B16)/(W$10*$B16))))/((1/W$10)-(1/$B16)*(EXP(POLYFLUXL!$B$4*((W$10-$B16)/(W$10*$B16)))))</f>
        <v>214.52438836671982</v>
      </c>
      <c r="X16" s="5">
        <f>(1-EXP(POLYFLUXL!$B$4*((X$10-$B16)/(X$10*$B16))))/((1/X$10)-(1/$B16)*(EXP(POLYFLUXL!$B$4*((X$10-$B16)/(X$10*$B16)))))</f>
        <v>231.44405022969508</v>
      </c>
      <c r="Y16" s="5">
        <f>(1-EXP(POLYFLUXL!$B$4*((Y$10-$B16)/(Y$10*$B16))))/((1/Y$10)-(1/$B16)*(EXP(POLYFLUXL!$B$4*((Y$10-$B16)/(Y$10*$B16)))))</f>
        <v>247.48540060375151</v>
      </c>
      <c r="Z16" s="5">
        <f>(1-EXP(POLYFLUXL!$B$4*((Z$10-$B16)/(Z$10*$B16))))/((1/Z$10)-(1/$B16)*(EXP(POLYFLUXL!$B$4*((Z$10-$B16)/(Z$10*$B16)))))</f>
        <v>262.62399545380049</v>
      </c>
      <c r="AA16" s="5">
        <f>(1-EXP(POLYFLUXL!$B$4*((AA$10-$B16)/(AA$10*$B16))))/((1/AA$10)-(1/$B16)*(EXP(POLYFLUXL!$B$4*((AA$10-$B16)/(AA$10*$B16)))))</f>
        <v>277.54952236222999</v>
      </c>
      <c r="AB16" s="5">
        <f>(1-EXP(POLYFLUXL!$B$4*((AB$10-$B16)/(AB$10*$B16))))/((1/AB$10)-(1/$B16)*(EXP(POLYFLUXL!$B$4*((AB$10-$B16)/(AB$10*$B16)))))</f>
        <v>290.21678958464713</v>
      </c>
      <c r="AC16" s="5">
        <f>(1-EXP(POLYFLUXL!$B$4*((AC$10-$B16)/(AC$10*$B16))))/((1/AC$10)-(1/$B16)*(EXP(POLYFLUXL!$B$4*((AC$10-$B16)/(AC$10*$B16)))))</f>
        <v>302.72471134370164</v>
      </c>
      <c r="AD16" s="5">
        <f>(1-EXP(POLYFLUXL!$B$4*((AD$10-$B16)/(AD$10*$B16))))/((1/AD$10)-(1/$B16)*(EXP(POLYFLUXL!$B$4*((AD$10-$B16)/(AD$10*$B16)))))</f>
        <v>314.42667285285859</v>
      </c>
      <c r="AE16" s="5">
        <f>(1-EXP(POLYFLUXL!$B$4*((AE$10-$B16)/(AE$10*$B16))))/((1/AE$10)-(1/$B16)*(EXP(POLYFLUXL!$B$4*((AE$10-$B16)/(AE$10*$B16)))))</f>
        <v>325.36926559934801</v>
      </c>
      <c r="AF16" s="5">
        <f>(1-EXP(POLYFLUXL!$B$4*((AF$10-$B16)/(AF$10*$B16))))/((1/AF$10)-(1/$B16)*(EXP(POLYFLUXL!$B$4*((AF$10-$B16)/(AF$10*$B16)))))</f>
        <v>336.09489918834674</v>
      </c>
      <c r="AG16" s="5">
        <f>(1-EXP(POLYFLUXL!$B$4*((AG$10-$B16)/(AG$10*$B16))))/((1/AG$10)-(1/$B16)*(EXP(POLYFLUXL!$B$4*((AG$10-$B16)/(AG$10*$B16)))))</f>
        <v>345.17083390214492</v>
      </c>
      <c r="AH16" s="5">
        <f>(1-EXP(POLYFLUXL!$B$4*((AH$10-$B16)/(AH$10*$B16))))/((1/AH$10)-(1/$B16)*(EXP(POLYFLUXL!$B$4*((AH$10-$B16)/(AH$10*$B16)))))</f>
        <v>354.12598801559142</v>
      </c>
      <c r="AI16" s="5">
        <f>(1-EXP(POLYFLUXL!$B$4*((AI$10-$B16)/(AI$10*$B16))))/((1/AI$10)-(1/$B16)*(EXP(POLYFLUXL!$B$4*((AI$10-$B16)/(AI$10*$B16)))))</f>
        <v>362.51200469769685</v>
      </c>
      <c r="AJ16" s="5">
        <f>(1-EXP(POLYFLUXL!$B$4*((AJ$10-$B16)/(AJ$10*$B16))))/((1/AJ$10)-(1/$B16)*(EXP(POLYFLUXL!$B$4*((AJ$10-$B16)/(AJ$10*$B16)))))</f>
        <v>370.37181191552293</v>
      </c>
      <c r="AK16" s="5">
        <f>(1-EXP(POLYFLUXL!$B$4*((AK$10-$B16)/(AK$10*$B16))))/((1/AK$10)-(1/$B16)*(EXP(POLYFLUXL!$B$4*((AK$10-$B16)/(AK$10*$B16)))))</f>
        <v>378.10217039301756</v>
      </c>
      <c r="AL16" s="1"/>
      <c r="AM16" s="95"/>
      <c r="AN16" s="4">
        <v>800</v>
      </c>
      <c r="AO16" s="5">
        <f>(1-EXP(POLYFLUXL!$B$5*((AO$10-$B16)/(AO$10*$B16))))/((1/AO$10)-(1/$B16)*(EXP(POLYFLUXL!$B$5*((AO$10-$B16)/(AO$10*$B16)))))</f>
        <v>198.70593328822744</v>
      </c>
      <c r="AP16" s="5">
        <f>(1-EXP(POLYFLUXL!$B$5*((AP$10-$B16)/(AP$10*$B16))))/((1/AP$10)-(1/$B16)*(EXP(POLYFLUXL!$B$5*((AP$10-$B16)/(AP$10*$B16)))))</f>
        <v>217.54622099310097</v>
      </c>
      <c r="AQ16" s="5">
        <f>(1-EXP(POLYFLUXL!$B$5*((AQ$10-$B16)/(AQ$10*$B16))))/((1/AQ$10)-(1/$B16)*(EXP(POLYFLUXL!$B$5*((AQ$10-$B16)/(AQ$10*$B16)))))</f>
        <v>235.80837782999538</v>
      </c>
      <c r="AR16" s="5">
        <f>(1-EXP(POLYFLUXL!$B$5*((AR$10-$B16)/(AR$10*$B16))))/((1/AR$10)-(1/$B16)*(EXP(POLYFLUXL!$B$5*((AR$10-$B16)/(AR$10*$B16)))))</f>
        <v>253.39469037805299</v>
      </c>
      <c r="AS16" s="5">
        <f>(1-EXP(POLYFLUXL!$B$5*((AS$10-$B16)/(AS$10*$B16))))/((1/AS$10)-(1/$B16)*(EXP(POLYFLUXL!$B$5*((AS$10-$B16)/(AS$10*$B16)))))</f>
        <v>270.23265792022698</v>
      </c>
      <c r="AT16" s="5">
        <f>(1-EXP(POLYFLUXL!$B$5*((AT$10-$B16)/(AT$10*$B16))))/((1/AT$10)-(1/$B16)*(EXP(POLYFLUXL!$B$5*((AT$10-$B16)/(AT$10*$B16)))))</f>
        <v>287.05612439308425</v>
      </c>
      <c r="AU16" s="5">
        <f>(1-EXP(POLYFLUXL!$B$5*((AU$10-$B16)/(AU$10*$B16))))/((1/AU$10)-(1/$B16)*(EXP(POLYFLUXL!$B$5*((AU$10-$B16)/(AU$10*$B16)))))</f>
        <v>301.49919062461555</v>
      </c>
      <c r="AV16" s="5">
        <f>(1-EXP(POLYFLUXL!$B$5*((AV$10-$B16)/(AV$10*$B16))))/((1/AV$10)-(1/$B16)*(EXP(POLYFLUXL!$B$5*((AV$10-$B16)/(AV$10*$B16)))))</f>
        <v>315.89995481172622</v>
      </c>
      <c r="AW16" s="5">
        <f>(1-EXP(POLYFLUXL!$B$5*((AW$10-$B16)/(AW$10*$B16))))/((1/AW$10)-(1/$B16)*(EXP(POLYFLUXL!$B$5*((AW$10-$B16)/(AW$10*$B16)))))</f>
        <v>329.4889300036586</v>
      </c>
      <c r="AX16" s="5">
        <f>(1-EXP(POLYFLUXL!$B$5*((AX$10-$B16)/(AX$10*$B16))))/((1/AX$10)-(1/$B16)*(EXP(POLYFLUXL!$B$5*((AX$10-$B16)/(AX$10*$B16)))))</f>
        <v>342.28885323055147</v>
      </c>
      <c r="AY16" s="5">
        <f>(1-EXP(POLYFLUXL!$B$5*((AY$10-$B16)/(AY$10*$B16))))/((1/AY$10)-(1/$B16)*(EXP(POLYFLUXL!$B$5*((AY$10-$B16)/(AY$10*$B16)))))</f>
        <v>354.91331922360325</v>
      </c>
      <c r="AZ16" s="5">
        <f>(1-EXP(POLYFLUXL!$B$5*((AZ$10-$B16)/(AZ$10*$B16))))/((1/AZ$10)-(1/$B16)*(EXP(POLYFLUXL!$B$5*((AZ$10-$B16)/(AZ$10*$B16)))))</f>
        <v>365.64991230016727</v>
      </c>
      <c r="BA16" s="5">
        <f>(1-EXP(POLYFLUXL!$B$5*((BA$10-$B16)/(BA$10*$B16))))/((1/BA$10)-(1/$B16)*(EXP(POLYFLUXL!$B$5*((BA$10-$B16)/(BA$10*$B16)))))</f>
        <v>376.28606013395665</v>
      </c>
      <c r="BB16" s="5">
        <f>(1-EXP(POLYFLUXL!$B$5*((BB$10-$B16)/(BB$10*$B16))))/((1/BB$10)-(1/$B16)*(EXP(POLYFLUXL!$B$5*((BB$10-$B16)/(BB$10*$B16)))))</f>
        <v>386.27925487699196</v>
      </c>
      <c r="BC16" s="5">
        <f>(1-EXP(POLYFLUXL!$B$5*((BC$10-$B16)/(BC$10*$B16))))/((1/BC$10)-(1/$B16)*(EXP(POLYFLUXL!$B$5*((BC$10-$B16)/(BC$10*$B16)))))</f>
        <v>395.66984952489298</v>
      </c>
      <c r="BD16" s="5">
        <f>(1-EXP(POLYFLUXL!$B$5*((BD$10-$B16)/(BD$10*$B16))))/((1/BD$10)-(1/$B16)*(EXP(POLYFLUXL!$B$5*((BD$10-$B16)/(BD$10*$B16)))))</f>
        <v>404.92465299143896</v>
      </c>
    </row>
    <row r="17" spans="1:5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1:5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1:56" x14ac:dyDescent="0.3">
      <c r="A19" s="88" t="s">
        <v>6</v>
      </c>
      <c r="B19" s="88"/>
      <c r="C19" s="89" t="s">
        <v>4</v>
      </c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1"/>
      <c r="T19" s="88" t="s">
        <v>6</v>
      </c>
      <c r="U19" s="88"/>
      <c r="V19" s="89" t="s">
        <v>4</v>
      </c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1"/>
      <c r="AM19" s="91" t="s">
        <v>6</v>
      </c>
      <c r="AN19" s="92"/>
      <c r="AO19" s="89" t="s">
        <v>4</v>
      </c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</row>
    <row r="20" spans="1:56" x14ac:dyDescent="0.3">
      <c r="A20" s="2"/>
      <c r="B20" s="2"/>
      <c r="C20" s="4">
        <v>200</v>
      </c>
      <c r="D20" s="4">
        <v>220</v>
      </c>
      <c r="E20" s="4">
        <v>240</v>
      </c>
      <c r="F20" s="4">
        <v>260</v>
      </c>
      <c r="G20" s="4">
        <v>280</v>
      </c>
      <c r="H20" s="4">
        <v>300</v>
      </c>
      <c r="I20" s="4">
        <v>320</v>
      </c>
      <c r="J20" s="4">
        <v>340</v>
      </c>
      <c r="K20" s="4">
        <v>360</v>
      </c>
      <c r="L20" s="4">
        <v>380</v>
      </c>
      <c r="M20" s="4">
        <v>400</v>
      </c>
      <c r="N20" s="4">
        <v>420</v>
      </c>
      <c r="O20" s="4">
        <v>440</v>
      </c>
      <c r="P20" s="4">
        <v>460</v>
      </c>
      <c r="Q20" s="4">
        <v>480</v>
      </c>
      <c r="R20" s="4">
        <v>500</v>
      </c>
      <c r="S20" s="1"/>
      <c r="T20" s="2"/>
      <c r="U20" s="2"/>
      <c r="V20" s="4">
        <v>200</v>
      </c>
      <c r="W20" s="4">
        <v>220</v>
      </c>
      <c r="X20" s="4">
        <v>240</v>
      </c>
      <c r="Y20" s="4">
        <v>260</v>
      </c>
      <c r="Z20" s="4">
        <v>280</v>
      </c>
      <c r="AA20" s="4">
        <v>300</v>
      </c>
      <c r="AB20" s="4">
        <v>320</v>
      </c>
      <c r="AC20" s="4">
        <v>340</v>
      </c>
      <c r="AD20" s="4">
        <v>360</v>
      </c>
      <c r="AE20" s="4">
        <v>380</v>
      </c>
      <c r="AF20" s="4">
        <v>400</v>
      </c>
      <c r="AG20" s="4">
        <v>420</v>
      </c>
      <c r="AH20" s="4">
        <v>440</v>
      </c>
      <c r="AI20" s="4">
        <v>460</v>
      </c>
      <c r="AJ20" s="4">
        <v>480</v>
      </c>
      <c r="AK20" s="4">
        <v>500</v>
      </c>
      <c r="AL20" s="1"/>
      <c r="AM20" s="2"/>
      <c r="AN20" s="2"/>
      <c r="AO20" s="4">
        <v>200</v>
      </c>
      <c r="AP20" s="4">
        <v>220</v>
      </c>
      <c r="AQ20" s="4">
        <v>240</v>
      </c>
      <c r="AR20" s="4">
        <v>260</v>
      </c>
      <c r="AS20" s="4">
        <v>280</v>
      </c>
      <c r="AT20" s="4">
        <v>300</v>
      </c>
      <c r="AU20" s="4">
        <v>320</v>
      </c>
      <c r="AV20" s="4">
        <v>340</v>
      </c>
      <c r="AW20" s="4">
        <v>360</v>
      </c>
      <c r="AX20" s="4">
        <v>380</v>
      </c>
      <c r="AY20" s="4">
        <v>400</v>
      </c>
      <c r="AZ20" s="4">
        <v>420</v>
      </c>
      <c r="BA20" s="4">
        <v>440</v>
      </c>
      <c r="BB20" s="4">
        <v>460</v>
      </c>
      <c r="BC20" s="4">
        <v>480</v>
      </c>
      <c r="BD20" s="4">
        <v>500</v>
      </c>
    </row>
    <row r="21" spans="1:56" x14ac:dyDescent="0.3">
      <c r="A21" s="93" t="s">
        <v>5</v>
      </c>
      <c r="B21" s="4">
        <v>300</v>
      </c>
      <c r="C21" s="8">
        <f t="shared" ref="C21:R21" si="0">1-(C$13/C11)</f>
        <v>-5.3144745183719477E-2</v>
      </c>
      <c r="D21" s="8">
        <f t="shared" si="0"/>
        <v>-7.0135075632418609E-2</v>
      </c>
      <c r="E21" s="8">
        <f t="shared" si="0"/>
        <v>-8.7463666302776799E-2</v>
      </c>
      <c r="F21" s="8">
        <f t="shared" si="0"/>
        <v>-0.10459505916888823</v>
      </c>
      <c r="G21" s="8">
        <f t="shared" si="0"/>
        <v>-0.12117655754984691</v>
      </c>
      <c r="H21" s="8">
        <f t="shared" si="0"/>
        <v>-0.13776475166257995</v>
      </c>
      <c r="I21" s="8">
        <f t="shared" si="0"/>
        <v>-0.1519422214118431</v>
      </c>
      <c r="J21" s="8">
        <f t="shared" si="0"/>
        <v>-0.16597161999024723</v>
      </c>
      <c r="K21" s="8">
        <f t="shared" si="0"/>
        <v>-0.17908531388213378</v>
      </c>
      <c r="L21" s="8">
        <f t="shared" si="0"/>
        <v>-0.19131166570768987</v>
      </c>
      <c r="M21" s="8">
        <f t="shared" si="0"/>
        <v>-0.20324279594751982</v>
      </c>
      <c r="N21" s="8">
        <f t="shared" si="0"/>
        <v>-0.21328719114919115</v>
      </c>
      <c r="O21" s="8">
        <f t="shared" si="0"/>
        <v>-0.22314418547292147</v>
      </c>
      <c r="P21" s="8">
        <f t="shared" si="0"/>
        <v>-0.23232139218620551</v>
      </c>
      <c r="Q21" s="8">
        <f t="shared" si="0"/>
        <v>-0.24087254135998704</v>
      </c>
      <c r="R21" s="8">
        <f t="shared" si="0"/>
        <v>-0.24923302776937106</v>
      </c>
      <c r="S21" s="1"/>
      <c r="T21" s="93" t="s">
        <v>5</v>
      </c>
      <c r="U21" s="4">
        <v>300</v>
      </c>
      <c r="V21" s="8">
        <f t="shared" ref="V21:AK21" si="1">1-(V$13/V11)</f>
        <v>-4.337930781137378E-2</v>
      </c>
      <c r="W21" s="8">
        <f t="shared" si="1"/>
        <v>-6.0966447187606354E-2</v>
      </c>
      <c r="X21" s="8">
        <f t="shared" si="1"/>
        <v>-7.9812546425256814E-2</v>
      </c>
      <c r="Y21" s="8">
        <f t="shared" si="1"/>
        <v>-9.9135232521309513E-2</v>
      </c>
      <c r="Z21" s="8">
        <f t="shared" si="1"/>
        <v>-0.1183458785789866</v>
      </c>
      <c r="AA21" s="8">
        <f t="shared" si="1"/>
        <v>-0.13795327290504167</v>
      </c>
      <c r="AB21" s="8">
        <f t="shared" si="1"/>
        <v>-0.1549510226108366</v>
      </c>
      <c r="AC21" s="8">
        <f t="shared" si="1"/>
        <v>-0.17193846003827784</v>
      </c>
      <c r="AD21" s="8">
        <f t="shared" si="1"/>
        <v>-0.187930652085331</v>
      </c>
      <c r="AE21" s="8">
        <f t="shared" si="1"/>
        <v>-0.20291192831948823</v>
      </c>
      <c r="AF21" s="8">
        <f t="shared" si="1"/>
        <v>-0.21757540225348548</v>
      </c>
      <c r="AG21" s="8">
        <f t="shared" si="1"/>
        <v>-0.22993913384109077</v>
      </c>
      <c r="AH21" s="8">
        <f t="shared" si="1"/>
        <v>-0.24207780179156746</v>
      </c>
      <c r="AI21" s="8">
        <f t="shared" si="1"/>
        <v>-0.25337556805470873</v>
      </c>
      <c r="AJ21" s="8">
        <f t="shared" si="1"/>
        <v>-0.26389246051770399</v>
      </c>
      <c r="AK21" s="8">
        <f t="shared" si="1"/>
        <v>-0.2741595473253482</v>
      </c>
      <c r="AL21" s="1"/>
      <c r="AM21" s="93" t="s">
        <v>5</v>
      </c>
      <c r="AN21" s="4">
        <v>300</v>
      </c>
      <c r="AO21" s="8">
        <f t="shared" ref="AO21:BD21" si="2">1-(AO$13/AO11)</f>
        <v>-3.170700033736118E-2</v>
      </c>
      <c r="AP21" s="8">
        <f t="shared" si="2"/>
        <v>-4.8800085956612005E-2</v>
      </c>
      <c r="AQ21" s="8">
        <f t="shared" si="2"/>
        <v>-6.8512246000013599E-2</v>
      </c>
      <c r="AR21" s="8">
        <f t="shared" si="2"/>
        <v>-8.9849065777137138E-2</v>
      </c>
      <c r="AS21" s="8">
        <f t="shared" si="2"/>
        <v>-0.11192469174050124</v>
      </c>
      <c r="AT21" s="8">
        <f t="shared" si="2"/>
        <v>-0.13513374845271531</v>
      </c>
      <c r="AU21" s="8">
        <f t="shared" si="2"/>
        <v>-0.15567639058490323</v>
      </c>
      <c r="AV21" s="8">
        <f t="shared" si="2"/>
        <v>-0.1765008175699907</v>
      </c>
      <c r="AW21" s="8">
        <f t="shared" si="2"/>
        <v>-0.19630171712057365</v>
      </c>
      <c r="AX21" s="8">
        <f t="shared" si="2"/>
        <v>-0.21496933625937964</v>
      </c>
      <c r="AY21" s="8">
        <f t="shared" si="2"/>
        <v>-0.23330767820086318</v>
      </c>
      <c r="AZ21" s="8">
        <f t="shared" si="2"/>
        <v>-0.24879227974197571</v>
      </c>
      <c r="BA21" s="8">
        <f t="shared" si="2"/>
        <v>-0.2639923752439417</v>
      </c>
      <c r="BB21" s="8">
        <f t="shared" si="2"/>
        <v>-0.27811978196913567</v>
      </c>
      <c r="BC21" s="8">
        <f t="shared" si="2"/>
        <v>-0.29124002038383079</v>
      </c>
      <c r="BD21" s="8">
        <f t="shared" si="2"/>
        <v>-0.30400852365305076</v>
      </c>
    </row>
    <row r="22" spans="1:56" x14ac:dyDescent="0.3">
      <c r="A22" s="94"/>
      <c r="B22" s="4">
        <v>400</v>
      </c>
      <c r="C22" s="8">
        <f t="shared" ref="C22:R22" si="3">1-(C$13/C12)</f>
        <v>-1.6153707623770996E-2</v>
      </c>
      <c r="D22" s="8">
        <f t="shared" si="3"/>
        <v>-2.1656895153063793E-2</v>
      </c>
      <c r="E22" s="8">
        <f t="shared" si="3"/>
        <v>-2.7379188506192476E-2</v>
      </c>
      <c r="F22" s="8">
        <f t="shared" si="3"/>
        <v>-3.3131025963250682E-2</v>
      </c>
      <c r="G22" s="8">
        <f t="shared" si="3"/>
        <v>-3.8778174690571543E-2</v>
      </c>
      <c r="H22" s="8">
        <f t="shared" si="3"/>
        <v>-4.4499010929304417E-2</v>
      </c>
      <c r="I22" s="8">
        <f t="shared" si="3"/>
        <v>-4.944067177631295E-2</v>
      </c>
      <c r="J22" s="8">
        <f t="shared" si="3"/>
        <v>-5.4374956875271163E-2</v>
      </c>
      <c r="K22" s="8">
        <f t="shared" si="3"/>
        <v>-5.9024736211046536E-2</v>
      </c>
      <c r="L22" s="8">
        <f t="shared" si="3"/>
        <v>-6.3390956062795878E-2</v>
      </c>
      <c r="M22" s="8">
        <f t="shared" si="3"/>
        <v>-6.7679385510032608E-2</v>
      </c>
      <c r="N22" s="8">
        <f t="shared" si="3"/>
        <v>-7.1310026501453017E-2</v>
      </c>
      <c r="O22" s="8">
        <f t="shared" si="3"/>
        <v>-7.4890424325570359E-2</v>
      </c>
      <c r="P22" s="8">
        <f t="shared" si="3"/>
        <v>-7.8239027019131324E-2</v>
      </c>
      <c r="Q22" s="8">
        <f t="shared" si="3"/>
        <v>-8.1371975538110597E-2</v>
      </c>
      <c r="R22" s="8">
        <f t="shared" si="3"/>
        <v>-8.4446708483356892E-2</v>
      </c>
      <c r="S22" s="1"/>
      <c r="T22" s="94"/>
      <c r="U22" s="4">
        <v>400</v>
      </c>
      <c r="V22" s="8">
        <f t="shared" ref="V22:AK22" si="4">1-(V$13/V12)</f>
        <v>-1.2342273912308688E-2</v>
      </c>
      <c r="W22" s="8">
        <f t="shared" si="4"/>
        <v>-1.7736400048302015E-2</v>
      </c>
      <c r="X22" s="8">
        <f t="shared" si="4"/>
        <v>-2.3680033425995228E-2</v>
      </c>
      <c r="Y22" s="8">
        <f t="shared" si="4"/>
        <v>-2.9924069145484067E-2</v>
      </c>
      <c r="Z22" s="8">
        <f t="shared" si="4"/>
        <v>-3.6264404524201543E-2</v>
      </c>
      <c r="AA22" s="8">
        <f t="shared" si="4"/>
        <v>-4.2857958967319476E-2</v>
      </c>
      <c r="AB22" s="8">
        <f t="shared" si="4"/>
        <v>-4.8665355557352852E-2</v>
      </c>
      <c r="AC22" s="8">
        <f t="shared" si="4"/>
        <v>-5.4547869323318121E-2</v>
      </c>
      <c r="AD22" s="8">
        <f t="shared" si="4"/>
        <v>-6.0153185982877444E-2</v>
      </c>
      <c r="AE22" s="8">
        <f t="shared" si="4"/>
        <v>-6.5460319416901225E-2</v>
      </c>
      <c r="AF22" s="8">
        <f t="shared" si="4"/>
        <v>-7.0704988582575234E-2</v>
      </c>
      <c r="AG22" s="8">
        <f t="shared" si="4"/>
        <v>-7.5164080599480876E-2</v>
      </c>
      <c r="AH22" s="8">
        <f t="shared" si="4"/>
        <v>-7.9573745868062984E-2</v>
      </c>
      <c r="AI22" s="8">
        <f t="shared" si="4"/>
        <v>-8.3705335091470934E-2</v>
      </c>
      <c r="AJ22" s="8">
        <f t="shared" si="4"/>
        <v>-8.7574454706596638E-2</v>
      </c>
      <c r="AK22" s="8">
        <f t="shared" si="4"/>
        <v>-9.1372629006183592E-2</v>
      </c>
      <c r="AL22" s="1"/>
      <c r="AM22" s="94"/>
      <c r="AN22" s="4">
        <v>400</v>
      </c>
      <c r="AO22" s="8">
        <f t="shared" ref="AO22:BD22" si="5">1-(AO$13/AO12)</f>
        <v>-8.1378083108132326E-3</v>
      </c>
      <c r="AP22" s="8">
        <f t="shared" si="5"/>
        <v>-1.2933399760759245E-2</v>
      </c>
      <c r="AQ22" s="8">
        <f t="shared" si="5"/>
        <v>-1.8696975354216772E-2</v>
      </c>
      <c r="AR22" s="8">
        <f t="shared" si="5"/>
        <v>-2.5171031774879227E-2</v>
      </c>
      <c r="AS22" s="8">
        <f t="shared" si="5"/>
        <v>-3.2092048393261852E-2</v>
      </c>
      <c r="AT22" s="8">
        <f t="shared" si="5"/>
        <v>-3.9584781434703897E-2</v>
      </c>
      <c r="AU22" s="8">
        <f t="shared" si="5"/>
        <v>-4.6384160418707632E-2</v>
      </c>
      <c r="AV22" s="8">
        <f t="shared" si="5"/>
        <v>-5.342440546702365E-2</v>
      </c>
      <c r="AW22" s="8">
        <f t="shared" si="5"/>
        <v>-6.0247178609886598E-2</v>
      </c>
      <c r="AX22" s="8">
        <f t="shared" si="5"/>
        <v>-6.6787500384905218E-2</v>
      </c>
      <c r="AY22" s="8">
        <f t="shared" si="5"/>
        <v>-7.3309357802316066E-2</v>
      </c>
      <c r="AZ22" s="8">
        <f t="shared" si="5"/>
        <v>-7.8887860771502227E-2</v>
      </c>
      <c r="BA22" s="8">
        <f t="shared" si="5"/>
        <v>-8.4425209976647153E-2</v>
      </c>
      <c r="BB22" s="8">
        <f t="shared" si="5"/>
        <v>-8.9624546744851541E-2</v>
      </c>
      <c r="BC22" s="8">
        <f t="shared" si="5"/>
        <v>-9.449746409670845E-2</v>
      </c>
      <c r="BD22" s="8">
        <f t="shared" si="5"/>
        <v>-9.9279649246166723E-2</v>
      </c>
    </row>
    <row r="23" spans="1:56" x14ac:dyDescent="0.3">
      <c r="A23" s="94"/>
      <c r="B23" s="11">
        <v>500</v>
      </c>
      <c r="C23" s="13">
        <f t="shared" ref="C23:R23" si="6">1-(C$13/C13)</f>
        <v>0</v>
      </c>
      <c r="D23" s="13">
        <f t="shared" si="6"/>
        <v>0</v>
      </c>
      <c r="E23" s="13">
        <f t="shared" si="6"/>
        <v>0</v>
      </c>
      <c r="F23" s="13">
        <f t="shared" si="6"/>
        <v>0</v>
      </c>
      <c r="G23" s="13">
        <f t="shared" si="6"/>
        <v>0</v>
      </c>
      <c r="H23" s="13">
        <f t="shared" si="6"/>
        <v>0</v>
      </c>
      <c r="I23" s="13">
        <f t="shared" si="6"/>
        <v>0</v>
      </c>
      <c r="J23" s="13">
        <f t="shared" si="6"/>
        <v>0</v>
      </c>
      <c r="K23" s="13">
        <f t="shared" si="6"/>
        <v>0</v>
      </c>
      <c r="L23" s="13">
        <f t="shared" si="6"/>
        <v>0</v>
      </c>
      <c r="M23" s="13">
        <f t="shared" si="6"/>
        <v>0</v>
      </c>
      <c r="N23" s="13">
        <f t="shared" si="6"/>
        <v>0</v>
      </c>
      <c r="O23" s="13">
        <f t="shared" si="6"/>
        <v>0</v>
      </c>
      <c r="P23" s="13">
        <f t="shared" si="6"/>
        <v>0</v>
      </c>
      <c r="Q23" s="13">
        <f t="shared" si="6"/>
        <v>0</v>
      </c>
      <c r="R23" s="13">
        <f t="shared" si="6"/>
        <v>0</v>
      </c>
      <c r="S23" s="1"/>
      <c r="T23" s="94"/>
      <c r="U23" s="11">
        <v>500</v>
      </c>
      <c r="V23" s="13">
        <f t="shared" ref="V23:AK23" si="7">1-(V$13/V13)</f>
        <v>0</v>
      </c>
      <c r="W23" s="13">
        <f t="shared" si="7"/>
        <v>0</v>
      </c>
      <c r="X23" s="13">
        <f t="shared" si="7"/>
        <v>0</v>
      </c>
      <c r="Y23" s="13">
        <f t="shared" si="7"/>
        <v>0</v>
      </c>
      <c r="Z23" s="13">
        <f t="shared" si="7"/>
        <v>0</v>
      </c>
      <c r="AA23" s="13">
        <f t="shared" si="7"/>
        <v>0</v>
      </c>
      <c r="AB23" s="13">
        <f t="shared" si="7"/>
        <v>0</v>
      </c>
      <c r="AC23" s="13">
        <f t="shared" si="7"/>
        <v>0</v>
      </c>
      <c r="AD23" s="13">
        <f t="shared" si="7"/>
        <v>0</v>
      </c>
      <c r="AE23" s="13">
        <f t="shared" si="7"/>
        <v>0</v>
      </c>
      <c r="AF23" s="13">
        <f t="shared" si="7"/>
        <v>0</v>
      </c>
      <c r="AG23" s="13">
        <f t="shared" si="7"/>
        <v>0</v>
      </c>
      <c r="AH23" s="13">
        <f t="shared" si="7"/>
        <v>0</v>
      </c>
      <c r="AI23" s="13">
        <f t="shared" si="7"/>
        <v>0</v>
      </c>
      <c r="AJ23" s="13">
        <f t="shared" si="7"/>
        <v>0</v>
      </c>
      <c r="AK23" s="13">
        <f t="shared" si="7"/>
        <v>0</v>
      </c>
      <c r="AL23" s="1"/>
      <c r="AM23" s="94"/>
      <c r="AN23" s="11">
        <v>500</v>
      </c>
      <c r="AO23" s="13">
        <f t="shared" ref="AO23:BD23" si="8">1-(AO$13/AO13)</f>
        <v>0</v>
      </c>
      <c r="AP23" s="13">
        <f t="shared" si="8"/>
        <v>0</v>
      </c>
      <c r="AQ23" s="13">
        <f t="shared" si="8"/>
        <v>0</v>
      </c>
      <c r="AR23" s="13">
        <f t="shared" si="8"/>
        <v>0</v>
      </c>
      <c r="AS23" s="13">
        <f t="shared" si="8"/>
        <v>0</v>
      </c>
      <c r="AT23" s="13">
        <f t="shared" si="8"/>
        <v>0</v>
      </c>
      <c r="AU23" s="13">
        <f t="shared" si="8"/>
        <v>0</v>
      </c>
      <c r="AV23" s="13">
        <f t="shared" si="8"/>
        <v>0</v>
      </c>
      <c r="AW23" s="13">
        <f t="shared" si="8"/>
        <v>0</v>
      </c>
      <c r="AX23" s="13">
        <f t="shared" si="8"/>
        <v>0</v>
      </c>
      <c r="AY23" s="13">
        <f t="shared" si="8"/>
        <v>0</v>
      </c>
      <c r="AZ23" s="13">
        <f t="shared" si="8"/>
        <v>0</v>
      </c>
      <c r="BA23" s="13">
        <f t="shared" si="8"/>
        <v>0</v>
      </c>
      <c r="BB23" s="13">
        <f t="shared" si="8"/>
        <v>0</v>
      </c>
      <c r="BC23" s="13">
        <f t="shared" si="8"/>
        <v>0</v>
      </c>
      <c r="BD23" s="13">
        <f t="shared" si="8"/>
        <v>0</v>
      </c>
    </row>
    <row r="24" spans="1:56" x14ac:dyDescent="0.3">
      <c r="A24" s="94"/>
      <c r="B24" s="4">
        <v>600</v>
      </c>
      <c r="C24" s="8">
        <f t="shared" ref="C24:R24" si="9">1-(C$13/C14)</f>
        <v>8.6971827593241846E-3</v>
      </c>
      <c r="D24" s="8">
        <f t="shared" si="9"/>
        <v>1.1812365224880716E-2</v>
      </c>
      <c r="E24" s="8">
        <f t="shared" si="9"/>
        <v>1.5106297667964119E-2</v>
      </c>
      <c r="F24" s="8">
        <f t="shared" si="9"/>
        <v>1.8466661940045426E-2</v>
      </c>
      <c r="G24" s="8">
        <f t="shared" si="9"/>
        <v>2.1809296794966238E-2</v>
      </c>
      <c r="H24" s="8">
        <f t="shared" si="9"/>
        <v>2.5235784498171654E-2</v>
      </c>
      <c r="I24" s="8">
        <f t="shared" si="9"/>
        <v>2.8225958484839109E-2</v>
      </c>
      <c r="J24" s="8">
        <f t="shared" si="9"/>
        <v>3.1238145317961208E-2</v>
      </c>
      <c r="K24" s="8">
        <f t="shared" si="9"/>
        <v>3.4099706741498537E-2</v>
      </c>
      <c r="L24" s="8">
        <f t="shared" si="9"/>
        <v>3.6806278113722946E-2</v>
      </c>
      <c r="M24" s="8">
        <f t="shared" si="9"/>
        <v>3.9482363288939948E-2</v>
      </c>
      <c r="N24" s="8">
        <f t="shared" si="9"/>
        <v>4.1761287339833975E-2</v>
      </c>
      <c r="O24" s="8">
        <f t="shared" si="9"/>
        <v>4.4020310596644352E-2</v>
      </c>
      <c r="P24" s="8">
        <f t="shared" si="9"/>
        <v>4.6143301898238342E-2</v>
      </c>
      <c r="Q24" s="8">
        <f t="shared" si="9"/>
        <v>4.813832826515585E-2</v>
      </c>
      <c r="R24" s="8">
        <f t="shared" si="9"/>
        <v>5.0104364869686502E-2</v>
      </c>
      <c r="S24" s="1"/>
      <c r="T24" s="94"/>
      <c r="U24" s="4">
        <v>600</v>
      </c>
      <c r="V24" s="8">
        <f t="shared" ref="V24:AK24" si="10">1-(V$13/V14)</f>
        <v>6.2381144468546257E-3</v>
      </c>
      <c r="W24" s="8">
        <f t="shared" si="10"/>
        <v>9.1194052219131239E-3</v>
      </c>
      <c r="X24" s="8">
        <f t="shared" si="10"/>
        <v>1.2366983722710723E-2</v>
      </c>
      <c r="Y24" s="8">
        <f t="shared" si="10"/>
        <v>1.5849599179765583E-2</v>
      </c>
      <c r="Z24" s="8">
        <f t="shared" si="10"/>
        <v>1.9452002679965275E-2</v>
      </c>
      <c r="AA24" s="8">
        <f t="shared" si="10"/>
        <v>2.3262413818971428E-2</v>
      </c>
      <c r="AB24" s="8">
        <f t="shared" si="10"/>
        <v>2.6668633254118723E-2</v>
      </c>
      <c r="AC24" s="8">
        <f t="shared" si="10"/>
        <v>3.0163825548694456E-2</v>
      </c>
      <c r="AD24" s="8">
        <f t="shared" si="10"/>
        <v>3.3534252077341731E-2</v>
      </c>
      <c r="AE24" s="8">
        <f t="shared" si="10"/>
        <v>3.6759751938243324E-2</v>
      </c>
      <c r="AF24" s="8">
        <f t="shared" si="10"/>
        <v>3.9978919953814862E-2</v>
      </c>
      <c r="AG24" s="8">
        <f t="shared" si="10"/>
        <v>4.2739874746285045E-2</v>
      </c>
      <c r="AH24" s="8">
        <f t="shared" si="10"/>
        <v>4.5491326550699651E-2</v>
      </c>
      <c r="AI24" s="8">
        <f t="shared" si="10"/>
        <v>4.8087893286045236E-2</v>
      </c>
      <c r="AJ24" s="8">
        <f t="shared" si="10"/>
        <v>5.0535530065243472E-2</v>
      </c>
      <c r="AK24" s="8">
        <f t="shared" si="10"/>
        <v>5.2953108671191185E-2</v>
      </c>
      <c r="AL24" s="1"/>
      <c r="AM24" s="94"/>
      <c r="AN24" s="4">
        <v>600</v>
      </c>
      <c r="AO24" s="8">
        <f t="shared" ref="AO24:BD24" si="11">1-(AO$13/AO14)</f>
        <v>3.7441336474273168E-3</v>
      </c>
      <c r="AP24" s="8">
        <f t="shared" si="11"/>
        <v>6.0856525543906415E-3</v>
      </c>
      <c r="AQ24" s="8">
        <f t="shared" si="11"/>
        <v>8.986850896220866E-3</v>
      </c>
      <c r="AR24" s="8">
        <f t="shared" si="11"/>
        <v>1.2340689200941779E-2</v>
      </c>
      <c r="AS24" s="8">
        <f t="shared" si="11"/>
        <v>1.602294001218374E-2</v>
      </c>
      <c r="AT24" s="8">
        <f t="shared" si="11"/>
        <v>2.0110431048330213E-2</v>
      </c>
      <c r="AU24" s="8">
        <f t="shared" si="11"/>
        <v>2.3903093889877769E-2</v>
      </c>
      <c r="AV24" s="8">
        <f t="shared" si="11"/>
        <v>2.7908154871231439E-2</v>
      </c>
      <c r="AW24" s="8">
        <f t="shared" si="11"/>
        <v>3.1861224258281418E-2</v>
      </c>
      <c r="AX24" s="8">
        <f t="shared" si="11"/>
        <v>3.571399037468892E-2</v>
      </c>
      <c r="AY24" s="8">
        <f t="shared" si="11"/>
        <v>3.961537375725499E-2</v>
      </c>
      <c r="AZ24" s="8">
        <f t="shared" si="11"/>
        <v>4.2998201579459661E-2</v>
      </c>
      <c r="BA24" s="8">
        <f t="shared" si="11"/>
        <v>4.6396803261665842E-2</v>
      </c>
      <c r="BB24" s="8">
        <f t="shared" si="11"/>
        <v>4.9624178789737905E-2</v>
      </c>
      <c r="BC24" s="8">
        <f t="shared" si="11"/>
        <v>5.268028634973454E-2</v>
      </c>
      <c r="BD24" s="8">
        <f t="shared" si="11"/>
        <v>5.5708596463827975E-2</v>
      </c>
    </row>
    <row r="25" spans="1:56" x14ac:dyDescent="0.3">
      <c r="A25" s="94"/>
      <c r="B25" s="4">
        <v>700</v>
      </c>
      <c r="C25" s="8">
        <f t="shared" ref="C25:R25" si="12">1-(C$13/C15)</f>
        <v>1.4029922068213851E-2</v>
      </c>
      <c r="D25" s="8">
        <f t="shared" si="12"/>
        <v>1.9115683089585334E-2</v>
      </c>
      <c r="E25" s="8">
        <f t="shared" si="12"/>
        <v>2.4515959328364145E-2</v>
      </c>
      <c r="F25" s="8">
        <f t="shared" si="12"/>
        <v>3.0046068627028188E-2</v>
      </c>
      <c r="G25" s="8">
        <f t="shared" si="12"/>
        <v>3.5565732685144402E-2</v>
      </c>
      <c r="H25" s="8">
        <f t="shared" si="12"/>
        <v>4.124152170321882E-2</v>
      </c>
      <c r="I25" s="8">
        <f t="shared" si="12"/>
        <v>4.6208115490254165E-2</v>
      </c>
      <c r="J25" s="8">
        <f t="shared" si="12"/>
        <v>5.1223236709835862E-2</v>
      </c>
      <c r="K25" s="8">
        <f t="shared" si="12"/>
        <v>5.5998124884014344E-2</v>
      </c>
      <c r="L25" s="8">
        <f t="shared" si="12"/>
        <v>6.0523426976290873E-2</v>
      </c>
      <c r="M25" s="8">
        <f t="shared" si="12"/>
        <v>6.5006055560166809E-2</v>
      </c>
      <c r="N25" s="8">
        <f t="shared" si="12"/>
        <v>6.8829700717098707E-2</v>
      </c>
      <c r="O25" s="8">
        <f t="shared" si="12"/>
        <v>7.26255001339422E-2</v>
      </c>
      <c r="P25" s="8">
        <f t="shared" si="12"/>
        <v>7.6197634073333687E-2</v>
      </c>
      <c r="Q25" s="8">
        <f t="shared" si="12"/>
        <v>7.9558691984390584E-2</v>
      </c>
      <c r="R25" s="8">
        <f t="shared" si="12"/>
        <v>8.2874846997440632E-2</v>
      </c>
      <c r="S25" s="1"/>
      <c r="T25" s="94"/>
      <c r="U25" s="4">
        <v>700</v>
      </c>
      <c r="V25" s="8">
        <f t="shared" ref="V25:AK25" si="13">1-(V$13/V15)</f>
        <v>9.894983871693297E-3</v>
      </c>
      <c r="W25" s="8">
        <f t="shared" si="13"/>
        <v>1.4522805791389759E-2</v>
      </c>
      <c r="X25" s="8">
        <f t="shared" si="13"/>
        <v>1.9767168704895921E-2</v>
      </c>
      <c r="Y25" s="8">
        <f t="shared" si="13"/>
        <v>2.5419308666298268E-2</v>
      </c>
      <c r="Z25" s="8">
        <f t="shared" si="13"/>
        <v>3.1292823726630337E-2</v>
      </c>
      <c r="AA25" s="8">
        <f t="shared" si="13"/>
        <v>3.7532278975935363E-2</v>
      </c>
      <c r="AB25" s="8">
        <f t="shared" si="13"/>
        <v>4.3131262973011286E-2</v>
      </c>
      <c r="AC25" s="8">
        <f t="shared" si="13"/>
        <v>4.8896030812548119E-2</v>
      </c>
      <c r="AD25" s="8">
        <f t="shared" si="13"/>
        <v>5.4472693491271262E-2</v>
      </c>
      <c r="AE25" s="8">
        <f t="shared" si="13"/>
        <v>5.9825023641985164E-2</v>
      </c>
      <c r="AF25" s="8">
        <f t="shared" si="13"/>
        <v>6.5181295341338985E-2</v>
      </c>
      <c r="AG25" s="8">
        <f t="shared" si="13"/>
        <v>6.9786257898911019E-2</v>
      </c>
      <c r="AH25" s="8">
        <f t="shared" si="13"/>
        <v>7.4385260966761346E-2</v>
      </c>
      <c r="AI25" s="8">
        <f t="shared" si="13"/>
        <v>7.8734204540289565E-2</v>
      </c>
      <c r="AJ25" s="8">
        <f t="shared" si="13"/>
        <v>8.2841384154307307E-2</v>
      </c>
      <c r="AK25" s="8">
        <f t="shared" si="13"/>
        <v>8.6905297314731622E-2</v>
      </c>
      <c r="AL25" s="1"/>
      <c r="AM25" s="94"/>
      <c r="AN25" s="4">
        <v>700</v>
      </c>
      <c r="AO25" s="8">
        <f t="shared" ref="AO25:BD25" si="14">1-(AO$13/AO15)</f>
        <v>5.7986056595639157E-3</v>
      </c>
      <c r="AP25" s="8">
        <f t="shared" si="14"/>
        <v>9.4702761476702646E-3</v>
      </c>
      <c r="AQ25" s="8">
        <f t="shared" si="14"/>
        <v>1.405007082023324E-2</v>
      </c>
      <c r="AR25" s="8">
        <f t="shared" si="14"/>
        <v>1.9378795028815676E-2</v>
      </c>
      <c r="AS25" s="8">
        <f t="shared" si="14"/>
        <v>2.5265534913818E-2</v>
      </c>
      <c r="AT25" s="8">
        <f t="shared" si="14"/>
        <v>3.1839138833787528E-2</v>
      </c>
      <c r="AU25" s="8">
        <f t="shared" si="14"/>
        <v>3.7971735622324365E-2</v>
      </c>
      <c r="AV25" s="8">
        <f t="shared" si="14"/>
        <v>4.4479648043337483E-2</v>
      </c>
      <c r="AW25" s="8">
        <f t="shared" si="14"/>
        <v>5.0933123226350574E-2</v>
      </c>
      <c r="AX25" s="8">
        <f t="shared" si="14"/>
        <v>5.7250023621554624E-2</v>
      </c>
      <c r="AY25" s="8">
        <f t="shared" si="14"/>
        <v>6.3672734721056057E-2</v>
      </c>
      <c r="AZ25" s="8">
        <f t="shared" si="14"/>
        <v>6.9262241794847856E-2</v>
      </c>
      <c r="BA25" s="8">
        <f t="shared" si="14"/>
        <v>7.4896378976959443E-2</v>
      </c>
      <c r="BB25" s="8">
        <f t="shared" si="14"/>
        <v>8.0263458705789881E-2</v>
      </c>
      <c r="BC25" s="8">
        <f t="shared" si="14"/>
        <v>8.5360487924815431E-2</v>
      </c>
      <c r="BD25" s="8">
        <f t="shared" si="14"/>
        <v>9.0425071513727362E-2</v>
      </c>
    </row>
    <row r="26" spans="1:56" x14ac:dyDescent="0.3">
      <c r="A26" s="95"/>
      <c r="B26" s="4">
        <v>800</v>
      </c>
      <c r="C26" s="8">
        <f t="shared" ref="C26:R26" si="15">1-(C$13/C16)</f>
        <v>1.7597563821309614E-2</v>
      </c>
      <c r="D26" s="8">
        <f t="shared" si="15"/>
        <v>2.4029909467498278E-2</v>
      </c>
      <c r="E26" s="8">
        <f t="shared" si="15"/>
        <v>3.088044043665894E-2</v>
      </c>
      <c r="F26" s="8">
        <f t="shared" si="15"/>
        <v>3.791463778090598E-2</v>
      </c>
      <c r="G26" s="8">
        <f t="shared" si="15"/>
        <v>4.4952668310176747E-2</v>
      </c>
      <c r="H26" s="8">
        <f t="shared" si="15"/>
        <v>5.2206032296883365E-2</v>
      </c>
      <c r="I26" s="8">
        <f t="shared" si="15"/>
        <v>5.8565627462077496E-2</v>
      </c>
      <c r="J26" s="8">
        <f t="shared" si="15"/>
        <v>6.499851955806879E-2</v>
      </c>
      <c r="K26" s="8">
        <f t="shared" si="15"/>
        <v>7.1133158156668319E-2</v>
      </c>
      <c r="L26" s="8">
        <f t="shared" si="15"/>
        <v>7.695565161933049E-2</v>
      </c>
      <c r="M26" s="8">
        <f t="shared" si="15"/>
        <v>8.2731097783322105E-2</v>
      </c>
      <c r="N26" s="8">
        <f t="shared" si="15"/>
        <v>8.766348647551947E-2</v>
      </c>
      <c r="O26" s="8">
        <f t="shared" si="15"/>
        <v>9.2565248173602011E-2</v>
      </c>
      <c r="P26" s="8">
        <f t="shared" si="15"/>
        <v>9.7182877094868836E-2</v>
      </c>
      <c r="Q26" s="8">
        <f t="shared" si="15"/>
        <v>0.10153172482075501</v>
      </c>
      <c r="R26" s="8">
        <f t="shared" si="15"/>
        <v>0.10582626875062084</v>
      </c>
      <c r="S26" s="1"/>
      <c r="T26" s="95"/>
      <c r="U26" s="4">
        <v>800</v>
      </c>
      <c r="V26" s="8">
        <f t="shared" ref="V26:AK26" si="16">1-(V$13/V16)</f>
        <v>1.2260968707249575E-2</v>
      </c>
      <c r="W26" s="8">
        <f t="shared" si="16"/>
        <v>1.8044321518903228E-2</v>
      </c>
      <c r="X26" s="8">
        <f t="shared" si="16"/>
        <v>2.4622672496541376E-2</v>
      </c>
      <c r="Y26" s="8">
        <f t="shared" si="16"/>
        <v>3.1737306603131343E-2</v>
      </c>
      <c r="Z26" s="8">
        <f t="shared" si="16"/>
        <v>3.9154514601151824E-2</v>
      </c>
      <c r="AA26" s="8">
        <f t="shared" si="16"/>
        <v>4.705784448131678E-2</v>
      </c>
      <c r="AB26" s="8">
        <f t="shared" si="16"/>
        <v>5.4169235179093222E-2</v>
      </c>
      <c r="AC26" s="8">
        <f t="shared" si="16"/>
        <v>6.1508994809812756E-2</v>
      </c>
      <c r="AD26" s="8">
        <f t="shared" si="16"/>
        <v>6.8625489023908304E-2</v>
      </c>
      <c r="AE26" s="8">
        <f t="shared" si="16"/>
        <v>7.5470006320677796E-2</v>
      </c>
      <c r="AF26" s="8">
        <f t="shared" si="16"/>
        <v>8.2333014890600409E-2</v>
      </c>
      <c r="AG26" s="8">
        <f t="shared" si="16"/>
        <v>8.824376101191056E-2</v>
      </c>
      <c r="AH26" s="8">
        <f t="shared" si="16"/>
        <v>9.4156171174661463E-2</v>
      </c>
      <c r="AI26" s="8">
        <f t="shared" si="16"/>
        <v>9.9755463435677205E-2</v>
      </c>
      <c r="AJ26" s="8">
        <f t="shared" si="16"/>
        <v>0.10505078197468742</v>
      </c>
      <c r="AK26" s="8">
        <f t="shared" si="16"/>
        <v>0.11029716740581097</v>
      </c>
      <c r="AL26" s="1"/>
      <c r="AM26" s="95"/>
      <c r="AN26" s="4">
        <v>800</v>
      </c>
      <c r="AO26" s="8">
        <f t="shared" ref="AO26:BD26" si="17">1-(AO$13/AO16)</f>
        <v>7.0644792831745518E-3</v>
      </c>
      <c r="AP26" s="8">
        <f t="shared" si="17"/>
        <v>1.1574447428157164E-2</v>
      </c>
      <c r="AQ26" s="8">
        <f t="shared" si="17"/>
        <v>1.7225064597707673E-2</v>
      </c>
      <c r="AR26" s="8">
        <f t="shared" si="17"/>
        <v>2.3828487345070593E-2</v>
      </c>
      <c r="AS26" s="8">
        <f t="shared" si="17"/>
        <v>3.1154090375597909E-2</v>
      </c>
      <c r="AT26" s="8">
        <f t="shared" si="17"/>
        <v>3.9367918355951326E-2</v>
      </c>
      <c r="AU26" s="8">
        <f t="shared" si="17"/>
        <v>4.7059477149989037E-2</v>
      </c>
      <c r="AV26" s="8">
        <f t="shared" si="17"/>
        <v>5.5249754382925009E-2</v>
      </c>
      <c r="AW26" s="8">
        <f t="shared" si="17"/>
        <v>6.3398189113011871E-2</v>
      </c>
      <c r="AX26" s="8">
        <f t="shared" si="17"/>
        <v>7.1398540096968999E-2</v>
      </c>
      <c r="AY26" s="8">
        <f t="shared" si="17"/>
        <v>7.955652448499162E-2</v>
      </c>
      <c r="AZ26" s="8">
        <f t="shared" si="17"/>
        <v>8.6674886607070678E-2</v>
      </c>
      <c r="BA26" s="8">
        <f t="shared" si="17"/>
        <v>9.3867176013842868E-2</v>
      </c>
      <c r="BB26" s="8">
        <f t="shared" si="17"/>
        <v>0.10073412885422917</v>
      </c>
      <c r="BC26" s="8">
        <f t="shared" si="17"/>
        <v>0.1072693522248277</v>
      </c>
      <c r="BD26" s="8">
        <f t="shared" si="17"/>
        <v>0.11377605661001167</v>
      </c>
    </row>
    <row r="27" spans="1:56" x14ac:dyDescent="0.3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9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9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1:5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1:56" x14ac:dyDescent="0.3">
      <c r="A29" s="91" t="s">
        <v>2</v>
      </c>
      <c r="B29" s="92"/>
      <c r="C29" s="97" t="s">
        <v>4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1"/>
      <c r="T29" s="91" t="s">
        <v>2</v>
      </c>
      <c r="U29" s="92"/>
      <c r="V29" s="97" t="s">
        <v>4</v>
      </c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1"/>
      <c r="AM29" s="91" t="s">
        <v>2</v>
      </c>
      <c r="AN29" s="92"/>
      <c r="AO29" s="89" t="s">
        <v>4</v>
      </c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</row>
    <row r="30" spans="1:56" x14ac:dyDescent="0.3">
      <c r="A30" s="2"/>
      <c r="B30" s="2"/>
      <c r="C30" s="4">
        <v>200</v>
      </c>
      <c r="D30" s="4">
        <v>220</v>
      </c>
      <c r="E30" s="4">
        <v>240</v>
      </c>
      <c r="F30" s="4">
        <v>260</v>
      </c>
      <c r="G30" s="4">
        <v>280</v>
      </c>
      <c r="H30" s="4">
        <v>300</v>
      </c>
      <c r="I30" s="4">
        <v>320</v>
      </c>
      <c r="J30" s="4">
        <v>340</v>
      </c>
      <c r="K30" s="4">
        <v>360</v>
      </c>
      <c r="L30" s="4">
        <v>380</v>
      </c>
      <c r="M30" s="4">
        <v>400</v>
      </c>
      <c r="N30" s="4">
        <v>420</v>
      </c>
      <c r="O30" s="4">
        <v>440</v>
      </c>
      <c r="P30" s="4">
        <v>460</v>
      </c>
      <c r="Q30" s="4">
        <v>480</v>
      </c>
      <c r="R30" s="4">
        <v>500</v>
      </c>
      <c r="S30" s="1"/>
      <c r="T30" s="2"/>
      <c r="U30" s="2"/>
      <c r="V30" s="4">
        <v>200</v>
      </c>
      <c r="W30" s="4">
        <v>220</v>
      </c>
      <c r="X30" s="4">
        <v>240</v>
      </c>
      <c r="Y30" s="4">
        <v>260</v>
      </c>
      <c r="Z30" s="4">
        <v>280</v>
      </c>
      <c r="AA30" s="4">
        <v>300</v>
      </c>
      <c r="AB30" s="4">
        <v>320</v>
      </c>
      <c r="AC30" s="4">
        <v>340</v>
      </c>
      <c r="AD30" s="4">
        <v>360</v>
      </c>
      <c r="AE30" s="4">
        <v>380</v>
      </c>
      <c r="AF30" s="4">
        <v>400</v>
      </c>
      <c r="AG30" s="4">
        <v>420</v>
      </c>
      <c r="AH30" s="4">
        <v>440</v>
      </c>
      <c r="AI30" s="4">
        <v>460</v>
      </c>
      <c r="AJ30" s="4">
        <v>480</v>
      </c>
      <c r="AK30" s="4">
        <v>500</v>
      </c>
      <c r="AL30" s="1"/>
      <c r="AM30" s="2"/>
      <c r="AN30" s="2"/>
      <c r="AO30" s="4">
        <v>200</v>
      </c>
      <c r="AP30" s="4">
        <v>220</v>
      </c>
      <c r="AQ30" s="4">
        <v>240</v>
      </c>
      <c r="AR30" s="4">
        <v>260</v>
      </c>
      <c r="AS30" s="4">
        <v>280</v>
      </c>
      <c r="AT30" s="4">
        <v>300</v>
      </c>
      <c r="AU30" s="4">
        <v>320</v>
      </c>
      <c r="AV30" s="4">
        <v>340</v>
      </c>
      <c r="AW30" s="4">
        <v>360</v>
      </c>
      <c r="AX30" s="4">
        <v>380</v>
      </c>
      <c r="AY30" s="4">
        <v>400</v>
      </c>
      <c r="AZ30" s="4">
        <v>420</v>
      </c>
      <c r="BA30" s="4">
        <v>440</v>
      </c>
      <c r="BB30" s="4">
        <v>460</v>
      </c>
      <c r="BC30" s="4">
        <v>480</v>
      </c>
      <c r="BD30" s="4">
        <v>500</v>
      </c>
    </row>
    <row r="31" spans="1:56" x14ac:dyDescent="0.3">
      <c r="A31" s="93" t="s">
        <v>5</v>
      </c>
      <c r="B31" s="4">
        <v>300</v>
      </c>
      <c r="C31" s="3">
        <f>(C11*'POLYFLUX - L'!$F$7*0.9)/(1000*POLYFLUXL!$E$3)</f>
        <v>0.97711611546573562</v>
      </c>
      <c r="D31" s="3">
        <f>(D11*'POLYFLUX - L'!$F$7*0.9)/(1000*POLYFLUXL!$E$3)</f>
        <v>1.0362218729766637</v>
      </c>
      <c r="E31" s="3">
        <f>(E11*'POLYFLUX - L'!$F$7*0.9)/(1000*POLYFLUXL!$E$3)</f>
        <v>1.0868348731910888</v>
      </c>
      <c r="F31" s="3">
        <f>(F11*'POLYFLUX - L'!$F$7*0.9)/(1000*POLYFLUXL!$E$3)</f>
        <v>1.1301192747041675</v>
      </c>
      <c r="G31" s="3">
        <f>(G11*'POLYFLUX - L'!$F$7*0.9)/(1000*POLYFLUXL!$E$3)</f>
        <v>1.1671929176703522</v>
      </c>
      <c r="H31" s="3">
        <f>(H11*'POLYFLUX - L'!$F$7*0.9)/(1000*POLYFLUXL!$E$3)</f>
        <v>1.2005255797133345</v>
      </c>
      <c r="I31" s="3">
        <f>(I11*'POLYFLUX - L'!$F$7*0.9)/(1000*POLYFLUXL!$E$3)</f>
        <v>1.2265559587243291</v>
      </c>
      <c r="J31" s="3">
        <f>(J11*'POLYFLUX - L'!$F$7*0.9)/(1000*POLYFLUXL!$E$3)</f>
        <v>1.2504168583866648</v>
      </c>
      <c r="K31" s="3">
        <f>(K11*'POLYFLUX - L'!$F$7*0.9)/(1000*POLYFLUXL!$E$3)</f>
        <v>1.271228996578039</v>
      </c>
      <c r="L31" s="3">
        <f>(L11*'POLYFLUX - L'!$F$7*0.9)/(1000*POLYFLUXL!$E$3)</f>
        <v>1.289480071962358</v>
      </c>
      <c r="M31" s="3">
        <f>(M11*'POLYFLUX - L'!$F$7*0.9)/(1000*POLYFLUXL!$E$3)</f>
        <v>1.3063245208433178</v>
      </c>
      <c r="N31" s="3">
        <f>(N11*'POLYFLUX - L'!$F$7*0.9)/(1000*POLYFLUXL!$E$3)</f>
        <v>1.3198294907886206</v>
      </c>
      <c r="O31" s="3">
        <f>(O11*'POLYFLUX - L'!$F$7*0.9)/(1000*POLYFLUXL!$E$3)</f>
        <v>1.3325280099474286</v>
      </c>
      <c r="P31" s="3">
        <f>(P11*'POLYFLUX - L'!$F$7*0.9)/(1000*POLYFLUXL!$E$3)</f>
        <v>1.3438902207672836</v>
      </c>
      <c r="Q31" s="3">
        <f>(Q11*'POLYFLUX - L'!$F$7*0.9)/(1000*POLYFLUXL!$E$3)</f>
        <v>1.3541021909743447</v>
      </c>
      <c r="R31" s="3">
        <f>(R11*'POLYFLUX - L'!$F$7*0.9)/(1000*POLYFLUXL!$E$3)</f>
        <v>1.3637562621686046</v>
      </c>
      <c r="S31" s="1"/>
      <c r="T31" s="93" t="s">
        <v>5</v>
      </c>
      <c r="U31" s="4">
        <v>300</v>
      </c>
      <c r="V31" s="3">
        <f>(V11*'POLYFLUX - L'!$F$7*0.9)/(1000*POLYFLUXL!$E$3)</f>
        <v>1.0070484983391461</v>
      </c>
      <c r="W31" s="3">
        <f>(W11*'POLYFLUX - L'!$F$7*0.9)/(1000*POLYFLUXL!$E$3)</f>
        <v>1.0733218239982618</v>
      </c>
      <c r="X31" s="3">
        <f>(X11*'POLYFLUX - L'!$F$7*0.9)/(1000*POLYFLUXL!$E$3)</f>
        <v>1.1301428951585526</v>
      </c>
      <c r="Y31" s="3">
        <f>(Y11*'POLYFLUX - L'!$F$7*0.9)/(1000*POLYFLUXL!$E$3)</f>
        <v>1.1785681642978463</v>
      </c>
      <c r="Z31" s="3">
        <f>(Z11*'POLYFLUX - L'!$F$7*0.9)/(1000*POLYFLUXL!$E$3)</f>
        <v>1.219761349788842</v>
      </c>
      <c r="AA31" s="3">
        <f>(AA11*'POLYFLUX - L'!$F$7*0.9)/(1000*POLYFLUXL!$E$3)</f>
        <v>1.2564512586304717</v>
      </c>
      <c r="AB31" s="3">
        <f>(AB11*'POLYFLUX - L'!$F$7*0.9)/(1000*POLYFLUXL!$E$3)</f>
        <v>1.2847997791595978</v>
      </c>
      <c r="AC31" s="3">
        <f>(AC11*'POLYFLUX - L'!$F$7*0.9)/(1000*POLYFLUXL!$E$3)</f>
        <v>1.3104976083684785</v>
      </c>
      <c r="AD31" s="3">
        <f>(AD11*'POLYFLUX - L'!$F$7*0.9)/(1000*POLYFLUXL!$E$3)</f>
        <v>1.3326487348746983</v>
      </c>
      <c r="AE31" s="3">
        <f>(AE11*'POLYFLUX - L'!$F$7*0.9)/(1000*POLYFLUXL!$E$3)</f>
        <v>1.351844542400007</v>
      </c>
      <c r="AF31" s="3">
        <f>(AF11*'POLYFLUX - L'!$F$7*0.9)/(1000*POLYFLUXL!$E$3)</f>
        <v>1.3693492058732355</v>
      </c>
      <c r="AG31" s="3">
        <f>(AG11*'POLYFLUX - L'!$F$7*0.9)/(1000*POLYFLUXL!$E$3)</f>
        <v>1.3832232076680002</v>
      </c>
      <c r="AH31" s="3">
        <f>(AH11*'POLYFLUX - L'!$F$7*0.9)/(1000*POLYFLUXL!$E$3)</f>
        <v>1.3961284602159156</v>
      </c>
      <c r="AI31" s="3">
        <f>(AI11*'POLYFLUX - L'!$F$7*0.9)/(1000*POLYFLUXL!$E$3)</f>
        <v>1.4075528610325845</v>
      </c>
      <c r="AJ31" s="3">
        <f>(AJ11*'POLYFLUX - L'!$F$7*0.9)/(1000*POLYFLUXL!$E$3)</f>
        <v>1.4177160213035884</v>
      </c>
      <c r="AK31" s="3">
        <f>(AK11*'POLYFLUX - L'!$F$7*0.9)/(1000*POLYFLUXL!$E$3)</f>
        <v>1.4272280816429568</v>
      </c>
      <c r="AL31" s="1"/>
      <c r="AM31" s="93" t="s">
        <v>5</v>
      </c>
      <c r="AN31" s="4">
        <v>300</v>
      </c>
      <c r="AO31" s="3">
        <f>(AO11*'POLYFLUX - L'!$F$7*0.9)/(1000*POLYFLUXL!$E$3)</f>
        <v>1.0338048287501342</v>
      </c>
      <c r="AP31" s="3">
        <f>(AP11*'POLYFLUX - L'!$F$7*0.9)/(1000*POLYFLUXL!$E$3)</f>
        <v>1.1083217212389036</v>
      </c>
      <c r="AQ31" s="3">
        <f>(AQ11*'POLYFLUX - L'!$F$7*0.9)/(1000*POLYFLUXL!$E$3)</f>
        <v>1.1724568002438323</v>
      </c>
      <c r="AR31" s="3">
        <f>(AR11*'POLYFLUX - L'!$F$7*0.9)/(1000*POLYFLUXL!$E$3)</f>
        <v>1.2269315523764863</v>
      </c>
      <c r="AS31" s="3">
        <f>(AS11*'POLYFLUX - L'!$F$7*0.9)/(1000*POLYFLUXL!$E$3)</f>
        <v>1.2728587717606019</v>
      </c>
      <c r="AT31" s="3">
        <f>(AT11*'POLYFLUX - L'!$F$7*0.9)/(1000*POLYFLUXL!$E$3)</f>
        <v>1.3132273499601099</v>
      </c>
      <c r="AU31" s="3">
        <f>(AU11*'POLYFLUX - L'!$F$7*0.9)/(1000*POLYFLUXL!$E$3)</f>
        <v>1.3439365216101076</v>
      </c>
      <c r="AV31" s="3">
        <f>(AV11*'POLYFLUX - L'!$F$7*0.9)/(1000*POLYFLUXL!$E$3)</f>
        <v>1.3713155329029787</v>
      </c>
      <c r="AW31" s="3">
        <f>(AW11*'POLYFLUX - L'!$F$7*0.9)/(1000*POLYFLUXL!$E$3)</f>
        <v>1.394498804684289</v>
      </c>
      <c r="AX31" s="3">
        <f>(AX11*'POLYFLUX - L'!$F$7*0.9)/(1000*POLYFLUXL!$E$3)</f>
        <v>1.4142293712990304</v>
      </c>
      <c r="AY31" s="3">
        <f>(AY11*'POLYFLUX - L'!$F$7*0.9)/(1000*POLYFLUXL!$E$3)</f>
        <v>1.4318945547583337</v>
      </c>
      <c r="AZ31" s="3">
        <f>(AZ11*'POLYFLUX - L'!$F$7*0.9)/(1000*POLYFLUXL!$E$3)</f>
        <v>1.4456518596341978</v>
      </c>
      <c r="BA31" s="3">
        <f>(BA11*'POLYFLUX - L'!$F$7*0.9)/(1000*POLYFLUXL!$E$3)</f>
        <v>1.4582385988756612</v>
      </c>
      <c r="BB31" s="3">
        <f>(BB11*'POLYFLUX - L'!$F$7*0.9)/(1000*POLYFLUXL!$E$3)</f>
        <v>1.469200241608265</v>
      </c>
      <c r="BC31" s="3">
        <f>(BC11*'POLYFLUX - L'!$F$7*0.9)/(1000*POLYFLUXL!$E$3)</f>
        <v>1.4788001149314443</v>
      </c>
      <c r="BD31" s="3">
        <f>(BD11*'POLYFLUX - L'!$F$7*0.9)/(1000*POLYFLUXL!$E$3)</f>
        <v>1.4876484673575183</v>
      </c>
    </row>
    <row r="32" spans="1:56" x14ac:dyDescent="0.3">
      <c r="A32" s="94"/>
      <c r="B32" s="4">
        <v>400</v>
      </c>
      <c r="C32" s="3">
        <f>(C12*'POLYFLUX - L'!$F$7*0.9)/(1000*POLYFLUXL!$E$3)</f>
        <v>1.0126860677834282</v>
      </c>
      <c r="D32" s="3">
        <f>(D12*'POLYFLUX - L'!$F$7*0.9)/(1000*POLYFLUXL!$E$3)</f>
        <v>1.0853911696487051</v>
      </c>
      <c r="E32" s="3">
        <f>(E12*'POLYFLUX - L'!$F$7*0.9)/(1000*POLYFLUXL!$E$3)</f>
        <v>1.1503965128830047</v>
      </c>
      <c r="F32" s="3">
        <f>(F12*'POLYFLUX - L'!$F$7*0.9)/(1000*POLYFLUXL!$E$3)</f>
        <v>1.2082922066403556</v>
      </c>
      <c r="G32" s="3">
        <f>(G12*'POLYFLUX - L'!$F$7*0.9)/(1000*POLYFLUXL!$E$3)</f>
        <v>1.2597774667532058</v>
      </c>
      <c r="H32" s="3">
        <f>(H12*'POLYFLUX - L'!$F$7*0.9)/(1000*POLYFLUXL!$E$3)</f>
        <v>1.307723294875927</v>
      </c>
      <c r="I32" s="3">
        <f>(I12*'POLYFLUX - L'!$F$7*0.9)/(1000*POLYFLUXL!$E$3)</f>
        <v>1.3463568106115857</v>
      </c>
      <c r="J32" s="3">
        <f>(J12*'POLYFLUX - L'!$F$7*0.9)/(1000*POLYFLUXL!$E$3)</f>
        <v>1.3827628971357344</v>
      </c>
      <c r="K32" s="3">
        <f>(K12*'POLYFLUX - L'!$F$7*0.9)/(1000*POLYFLUXL!$E$3)</f>
        <v>1.4153469595138739</v>
      </c>
      <c r="L32" s="3">
        <f>(L12*'POLYFLUX - L'!$F$7*0.9)/(1000*POLYFLUXL!$E$3)</f>
        <v>1.4445981919143138</v>
      </c>
      <c r="M32" s="3">
        <f>(M12*'POLYFLUX - L'!$F$7*0.9)/(1000*POLYFLUXL!$E$3)</f>
        <v>1.4721887396219173</v>
      </c>
      <c r="N32" s="3">
        <f>(N12*'POLYFLUX - L'!$F$7*0.9)/(1000*POLYFLUXL!$E$3)</f>
        <v>1.4947421157853047</v>
      </c>
      <c r="O32" s="3">
        <f>(O12*'POLYFLUX - L'!$F$7*0.9)/(1000*POLYFLUXL!$E$3)</f>
        <v>1.5163163150975589</v>
      </c>
      <c r="P32" s="3">
        <f>(P12*'POLYFLUX - L'!$F$7*0.9)/(1000*POLYFLUXL!$E$3)</f>
        <v>1.5359346362928314</v>
      </c>
      <c r="Q32" s="3">
        <f>(Q12*'POLYFLUX - L'!$F$7*0.9)/(1000*POLYFLUXL!$E$3)</f>
        <v>1.5538300094556541</v>
      </c>
      <c r="R32" s="3">
        <f>(R12*'POLYFLUX - L'!$F$7*0.9)/(1000*POLYFLUXL!$E$3)</f>
        <v>1.5709848637107757</v>
      </c>
      <c r="S32" s="1"/>
      <c r="T32" s="94"/>
      <c r="U32" s="4">
        <v>400</v>
      </c>
      <c r="V32" s="3">
        <f>(V12*'POLYFLUX - L'!$F$7*0.9)/(1000*POLYFLUXL!$E$3)</f>
        <v>1.0379232322966279</v>
      </c>
      <c r="W32" s="3">
        <f>(W12*'POLYFLUX - L'!$F$7*0.9)/(1000*POLYFLUXL!$E$3)</f>
        <v>1.1189129545158367</v>
      </c>
      <c r="X32" s="3">
        <f>(X12*'POLYFLUX - L'!$F$7*0.9)/(1000*POLYFLUXL!$E$3)</f>
        <v>1.1921131970908867</v>
      </c>
      <c r="Y32" s="3">
        <f>(Y12*'POLYFLUX - L'!$F$7*0.9)/(1000*POLYFLUXL!$E$3)</f>
        <v>1.2577682492482276</v>
      </c>
      <c r="Z32" s="3">
        <f>(Z12*'POLYFLUX - L'!$F$7*0.9)/(1000*POLYFLUXL!$E$3)</f>
        <v>1.3163774345917281</v>
      </c>
      <c r="AA32" s="3">
        <f>(AA12*'POLYFLUX - L'!$F$7*0.9)/(1000*POLYFLUXL!$E$3)</f>
        <v>1.3710235509158253</v>
      </c>
      <c r="AB32" s="3">
        <f>(AB12*'POLYFLUX - L'!$F$7*0.9)/(1000*POLYFLUXL!$E$3)</f>
        <v>1.4150184431351696</v>
      </c>
      <c r="AC32" s="3">
        <f>(AC12*'POLYFLUX - L'!$F$7*0.9)/(1000*POLYFLUXL!$E$3)</f>
        <v>1.4563801167420756</v>
      </c>
      <c r="AD32" s="3">
        <f>(AD12*'POLYFLUX - L'!$F$7*0.9)/(1000*POLYFLUXL!$E$3)</f>
        <v>1.4932693704567714</v>
      </c>
      <c r="AE32" s="3">
        <f>(AE12*'POLYFLUX - L'!$F$7*0.9)/(1000*POLYFLUXL!$E$3)</f>
        <v>1.5262416587944994</v>
      </c>
      <c r="AF32" s="3">
        <f>(AF12*'POLYFLUX - L'!$F$7*0.9)/(1000*POLYFLUXL!$E$3)</f>
        <v>1.5571851517884385</v>
      </c>
      <c r="AG32" s="3">
        <f>(AG12*'POLYFLUX - L'!$F$7*0.9)/(1000*POLYFLUXL!$E$3)</f>
        <v>1.5823448575397812</v>
      </c>
      <c r="AH32" s="3">
        <f>(AH12*'POLYFLUX - L'!$F$7*0.9)/(1000*POLYFLUXL!$E$3)</f>
        <v>1.6062822716101497</v>
      </c>
      <c r="AI32" s="3">
        <f>(AI12*'POLYFLUX - L'!$F$7*0.9)/(1000*POLYFLUXL!$E$3)</f>
        <v>1.6279262541554598</v>
      </c>
      <c r="AJ32" s="3">
        <f>(AJ12*'POLYFLUX - L'!$F$7*0.9)/(1000*POLYFLUXL!$E$3)</f>
        <v>1.6475567100039705</v>
      </c>
      <c r="AK32" s="3">
        <f>(AK12*'POLYFLUX - L'!$F$7*0.9)/(1000*POLYFLUXL!$E$3)</f>
        <v>1.6662652499285933</v>
      </c>
      <c r="AL32" s="1"/>
      <c r="AM32" s="94"/>
      <c r="AN32" s="4">
        <v>400</v>
      </c>
      <c r="AO32" s="3">
        <f>(AO12*'POLYFLUX - L'!$F$7*0.9)/(1000*POLYFLUXL!$E$3)</f>
        <v>1.0579740884742694</v>
      </c>
      <c r="AP32" s="3">
        <f>(AP12*'POLYFLUX - L'!$F$7*0.9)/(1000*POLYFLUXL!$E$3)</f>
        <v>1.1475659868432484</v>
      </c>
      <c r="AQ32" s="3">
        <f>(AQ12*'POLYFLUX - L'!$F$7*0.9)/(1000*POLYFLUXL!$E$3)</f>
        <v>1.2297910755363868</v>
      </c>
      <c r="AR32" s="3">
        <f>(AR12*'POLYFLUX - L'!$F$7*0.9)/(1000*POLYFLUXL!$E$3)</f>
        <v>1.3043386563654289</v>
      </c>
      <c r="AS32" s="3">
        <f>(AS12*'POLYFLUX - L'!$F$7*0.9)/(1000*POLYFLUXL!$E$3)</f>
        <v>1.371314796604086</v>
      </c>
      <c r="AT32" s="3">
        <f>(AT12*'POLYFLUX - L'!$F$7*0.9)/(1000*POLYFLUXL!$E$3)</f>
        <v>1.4339269975399069</v>
      </c>
      <c r="AU32" s="3">
        <f>(AU12*'POLYFLUX - L'!$F$7*0.9)/(1000*POLYFLUXL!$E$3)</f>
        <v>1.4843073578714225</v>
      </c>
      <c r="AV32" s="3">
        <f>(AV12*'POLYFLUX - L'!$F$7*0.9)/(1000*POLYFLUXL!$E$3)</f>
        <v>1.5315326256291928</v>
      </c>
      <c r="AW32" s="3">
        <f>(AW12*'POLYFLUX - L'!$F$7*0.9)/(1000*POLYFLUXL!$E$3)</f>
        <v>1.5734456532614125</v>
      </c>
      <c r="AX32" s="3">
        <f>(AX12*'POLYFLUX - L'!$F$7*0.9)/(1000*POLYFLUXL!$E$3)</f>
        <v>1.6106725284517736</v>
      </c>
      <c r="AY32" s="3">
        <f>(AY12*'POLYFLUX - L'!$F$7*0.9)/(1000*POLYFLUXL!$E$3)</f>
        <v>1.6453472020158404</v>
      </c>
      <c r="AZ32" s="3">
        <f>(AZ12*'POLYFLUX - L'!$F$7*0.9)/(1000*POLYFLUXL!$E$3)</f>
        <v>1.6733146670265167</v>
      </c>
      <c r="BA32" s="3">
        <f>(BA12*'POLYFLUX - L'!$F$7*0.9)/(1000*POLYFLUXL!$E$3)</f>
        <v>1.6997045562090329</v>
      </c>
      <c r="BB32" s="3">
        <f>(BB12*'POLYFLUX - L'!$F$7*0.9)/(1000*POLYFLUXL!$E$3)</f>
        <v>1.7233586542108887</v>
      </c>
      <c r="BC32" s="3">
        <f>(BC12*'POLYFLUX - L'!$F$7*0.9)/(1000*POLYFLUXL!$E$3)</f>
        <v>1.7446234031465695</v>
      </c>
      <c r="BD32" s="3">
        <f>(BD12*'POLYFLUX - L'!$F$7*0.9)/(1000*POLYFLUXL!$E$3)</f>
        <v>1.7647068086486413</v>
      </c>
    </row>
    <row r="33" spans="1:56" x14ac:dyDescent="0.3">
      <c r="A33" s="94"/>
      <c r="B33" s="11">
        <v>500</v>
      </c>
      <c r="C33" s="12">
        <f>(C13*'POLYFLUX - L'!$F$7*0.9)/(1000*POLYFLUXL!$E$3)</f>
        <v>1.0290447024370679</v>
      </c>
      <c r="D33" s="12">
        <f>(D13*'POLYFLUX - L'!$F$7*0.9)/(1000*POLYFLUXL!$E$3)</f>
        <v>1.1088973724098483</v>
      </c>
      <c r="E33" s="12">
        <f>(E13*'POLYFLUX - L'!$F$7*0.9)/(1000*POLYFLUXL!$E$3)</f>
        <v>1.1818934358660951</v>
      </c>
      <c r="F33" s="12">
        <f>(F13*'POLYFLUX - L'!$F$7*0.9)/(1000*POLYFLUXL!$E$3)</f>
        <v>1.2483241671097509</v>
      </c>
      <c r="G33" s="12">
        <f>(G13*'POLYFLUX - L'!$F$7*0.9)/(1000*POLYFLUXL!$E$3)</f>
        <v>1.3086293374302076</v>
      </c>
      <c r="H33" s="12">
        <f>(H13*'POLYFLUX - L'!$F$7*0.9)/(1000*POLYFLUXL!$E$3)</f>
        <v>1.3659156880671168</v>
      </c>
      <c r="I33" s="12">
        <f>(I13*'POLYFLUX - L'!$F$7*0.9)/(1000*POLYFLUXL!$E$3)</f>
        <v>1.4129215957788366</v>
      </c>
      <c r="J33" s="12">
        <f>(J13*'POLYFLUX - L'!$F$7*0.9)/(1000*POLYFLUXL!$E$3)</f>
        <v>1.457950570036215</v>
      </c>
      <c r="K33" s="12">
        <f>(K13*'POLYFLUX - L'!$F$7*0.9)/(1000*POLYFLUXL!$E$3)</f>
        <v>1.4988874404462869</v>
      </c>
      <c r="L33" s="12">
        <f>(L13*'POLYFLUX - L'!$F$7*0.9)/(1000*POLYFLUXL!$E$3)</f>
        <v>1.5361726524263486</v>
      </c>
      <c r="M33" s="12">
        <f>(M13*'POLYFLUX - L'!$F$7*0.9)/(1000*POLYFLUXL!$E$3)</f>
        <v>1.5718255688743177</v>
      </c>
      <c r="N33" s="12">
        <f>(N13*'POLYFLUX - L'!$F$7*0.9)/(1000*POLYFLUXL!$E$3)</f>
        <v>1.6013322156747927</v>
      </c>
      <c r="O33" s="12">
        <f>(O13*'POLYFLUX - L'!$F$7*0.9)/(1000*POLYFLUXL!$E$3)</f>
        <v>1.6298738873470004</v>
      </c>
      <c r="P33" s="12">
        <f>(P13*'POLYFLUX - L'!$F$7*0.9)/(1000*POLYFLUXL!$E$3)</f>
        <v>1.6561046678013664</v>
      </c>
      <c r="Q33" s="12">
        <f>(Q13*'POLYFLUX - L'!$F$7*0.9)/(1000*POLYFLUXL!$E$3)</f>
        <v>1.6802682269754616</v>
      </c>
      <c r="R33" s="12">
        <f>(R13*'POLYFLUX - L'!$F$7*0.9)/(1000*POLYFLUXL!$E$3)</f>
        <v>1.7036493645283259</v>
      </c>
      <c r="S33" s="1"/>
      <c r="T33" s="94"/>
      <c r="U33" s="11">
        <v>500</v>
      </c>
      <c r="V33" s="12">
        <f>(V13*'POLYFLUX - L'!$F$7*0.9)/(1000*POLYFLUXL!$E$3)</f>
        <v>1.0507335651295817</v>
      </c>
      <c r="W33" s="12">
        <f>(W13*'POLYFLUX - L'!$F$7*0.9)/(1000*POLYFLUXL!$E$3)</f>
        <v>1.1387584422963573</v>
      </c>
      <c r="X33" s="12">
        <f>(X13*'POLYFLUX - L'!$F$7*0.9)/(1000*POLYFLUXL!$E$3)</f>
        <v>1.2203424774455689</v>
      </c>
      <c r="Y33" s="12">
        <f>(Y13*'POLYFLUX - L'!$F$7*0.9)/(1000*POLYFLUXL!$E$3)</f>
        <v>1.2954057933077261</v>
      </c>
      <c r="Z33" s="12">
        <f>(Z13*'POLYFLUX - L'!$F$7*0.9)/(1000*POLYFLUXL!$E$3)</f>
        <v>1.364115078386293</v>
      </c>
      <c r="AA33" s="12">
        <f>(AA13*'POLYFLUX - L'!$F$7*0.9)/(1000*POLYFLUXL!$E$3)</f>
        <v>1.4297828220042044</v>
      </c>
      <c r="AB33" s="12">
        <f>(AB13*'POLYFLUX - L'!$F$7*0.9)/(1000*POLYFLUXL!$E$3)</f>
        <v>1.4838808187905543</v>
      </c>
      <c r="AC33" s="12">
        <f>(AC13*'POLYFLUX - L'!$F$7*0.9)/(1000*POLYFLUXL!$E$3)</f>
        <v>1.5358225490352011</v>
      </c>
      <c r="AD33" s="12">
        <f>(AD13*'POLYFLUX - L'!$F$7*0.9)/(1000*POLYFLUXL!$E$3)</f>
        <v>1.5830942806203918</v>
      </c>
      <c r="AE33" s="12">
        <f>(AE13*'POLYFLUX - L'!$F$7*0.9)/(1000*POLYFLUXL!$E$3)</f>
        <v>1.6261499252865683</v>
      </c>
      <c r="AF33" s="12">
        <f>(AF13*'POLYFLUX - L'!$F$7*0.9)/(1000*POLYFLUXL!$E$3)</f>
        <v>1.6672859101665956</v>
      </c>
      <c r="AG33" s="12">
        <f>(AG13*'POLYFLUX - L'!$F$7*0.9)/(1000*POLYFLUXL!$E$3)</f>
        <v>1.7012803539480756</v>
      </c>
      <c r="AH33" s="12">
        <f>(AH13*'POLYFLUX - L'!$F$7*0.9)/(1000*POLYFLUXL!$E$3)</f>
        <v>1.7341001688836304</v>
      </c>
      <c r="AI33" s="12">
        <f>(AI13*'POLYFLUX - L'!$F$7*0.9)/(1000*POLYFLUXL!$E$3)</f>
        <v>1.764192366763746</v>
      </c>
      <c r="AJ33" s="12">
        <f>(AJ13*'POLYFLUX - L'!$F$7*0.9)/(1000*POLYFLUXL!$E$3)</f>
        <v>1.7918405904807619</v>
      </c>
      <c r="AK33" s="12">
        <f>(AK13*'POLYFLUX - L'!$F$7*0.9)/(1000*POLYFLUXL!$E$3)</f>
        <v>1.8185162864362145</v>
      </c>
      <c r="AL33" s="1"/>
      <c r="AM33" s="94"/>
      <c r="AN33" s="11">
        <v>500</v>
      </c>
      <c r="AO33" s="12">
        <f>(AO13*'POLYFLUX - L'!$F$7*0.9)/(1000*POLYFLUXL!$E$3)</f>
        <v>1.0665836788040801</v>
      </c>
      <c r="AP33" s="12">
        <f>(AP13*'POLYFLUX - L'!$F$7*0.9)/(1000*POLYFLUXL!$E$3)</f>
        <v>1.1624079165029424</v>
      </c>
      <c r="AQ33" s="12">
        <f>(AQ13*'POLYFLUX - L'!$F$7*0.9)/(1000*POLYFLUXL!$E$3)</f>
        <v>1.2527844489665263</v>
      </c>
      <c r="AR33" s="12">
        <f>(AR13*'POLYFLUX - L'!$F$7*0.9)/(1000*POLYFLUXL!$E$3)</f>
        <v>1.3371702061300061</v>
      </c>
      <c r="AS33" s="12">
        <f>(AS13*'POLYFLUX - L'!$F$7*0.9)/(1000*POLYFLUXL!$E$3)</f>
        <v>1.4153230974191005</v>
      </c>
      <c r="AT33" s="12">
        <f>(AT13*'POLYFLUX - L'!$F$7*0.9)/(1000*POLYFLUXL!$E$3)</f>
        <v>1.4906886843308453</v>
      </c>
      <c r="AU33" s="12">
        <f>(AU13*'POLYFLUX - L'!$F$7*0.9)/(1000*POLYFLUXL!$E$3)</f>
        <v>1.5531557084695988</v>
      </c>
      <c r="AV33" s="12">
        <f>(AV13*'POLYFLUX - L'!$F$7*0.9)/(1000*POLYFLUXL!$E$3)</f>
        <v>1.6133538456067822</v>
      </c>
      <c r="AW33" s="12">
        <f>(AW13*'POLYFLUX - L'!$F$7*0.9)/(1000*POLYFLUXL!$E$3)</f>
        <v>1.6682413145664026</v>
      </c>
      <c r="AX33" s="12">
        <f>(AX13*'POLYFLUX - L'!$F$7*0.9)/(1000*POLYFLUXL!$E$3)</f>
        <v>1.7182453205657027</v>
      </c>
      <c r="AY33" s="12">
        <f>(AY13*'POLYFLUX - L'!$F$7*0.9)/(1000*POLYFLUXL!$E$3)</f>
        <v>1.7659665487574594</v>
      </c>
      <c r="AZ33" s="12">
        <f>(AZ13*'POLYFLUX - L'!$F$7*0.9)/(1000*POLYFLUXL!$E$3)</f>
        <v>1.805318881505817</v>
      </c>
      <c r="BA33" s="12">
        <f>(BA13*'POLYFLUX - L'!$F$7*0.9)/(1000*POLYFLUXL!$E$3)</f>
        <v>1.8432024702652445</v>
      </c>
      <c r="BB33" s="12">
        <f>(BB13*'POLYFLUX - L'!$F$7*0.9)/(1000*POLYFLUXL!$E$3)</f>
        <v>1.8778138924733572</v>
      </c>
      <c r="BC33" s="12">
        <f>(BC13*'POLYFLUX - L'!$F$7*0.9)/(1000*POLYFLUXL!$E$3)</f>
        <v>1.9094858905476897</v>
      </c>
      <c r="BD33" s="12">
        <f>(BD13*'POLYFLUX - L'!$F$7*0.9)/(1000*POLYFLUXL!$E$3)</f>
        <v>1.9399062816336008</v>
      </c>
    </row>
    <row r="34" spans="1:56" x14ac:dyDescent="0.3">
      <c r="A34" s="94"/>
      <c r="B34" s="4">
        <v>600</v>
      </c>
      <c r="C34" s="3">
        <f>(C14*'POLYFLUX - L'!$F$7*0.9)/(1000*POLYFLUXL!$E$3)</f>
        <v>1.0380730131499554</v>
      </c>
      <c r="D34" s="3">
        <f>(D14*'POLYFLUX - L'!$F$7*0.9)/(1000*POLYFLUXL!$E$3)</f>
        <v>1.1221526493419429</v>
      </c>
      <c r="E34" s="3">
        <f>(E14*'POLYFLUX - L'!$F$7*0.9)/(1000*POLYFLUXL!$E$3)</f>
        <v>1.200021315059282</v>
      </c>
      <c r="F34" s="3">
        <f>(F14*'POLYFLUX - L'!$F$7*0.9)/(1000*POLYFLUXL!$E$3)</f>
        <v>1.2718102571809946</v>
      </c>
      <c r="G34" s="3">
        <f>(G14*'POLYFLUX - L'!$F$7*0.9)/(1000*POLYFLUXL!$E$3)</f>
        <v>1.3378059443240407</v>
      </c>
      <c r="H34" s="3">
        <f>(H14*'POLYFLUX - L'!$F$7*0.9)/(1000*POLYFLUXL!$E$3)</f>
        <v>1.4012780386730916</v>
      </c>
      <c r="I34" s="3">
        <f>(I14*'POLYFLUX - L'!$F$7*0.9)/(1000*POLYFLUXL!$E$3)</f>
        <v>1.4539610397246789</v>
      </c>
      <c r="J34" s="3">
        <f>(J14*'POLYFLUX - L'!$F$7*0.9)/(1000*POLYFLUXL!$E$3)</f>
        <v>1.5049628172186185</v>
      </c>
      <c r="K34" s="3">
        <f>(K14*'POLYFLUX - L'!$F$7*0.9)/(1000*POLYFLUXL!$E$3)</f>
        <v>1.5518034841771637</v>
      </c>
      <c r="L34" s="3">
        <f>(L14*'POLYFLUX - L'!$F$7*0.9)/(1000*POLYFLUXL!$E$3)</f>
        <v>1.5948740295129564</v>
      </c>
      <c r="M34" s="3">
        <f>(M14*'POLYFLUX - L'!$F$7*0.9)/(1000*POLYFLUXL!$E$3)</f>
        <v>1.6364359266285387</v>
      </c>
      <c r="N34" s="3">
        <f>(N14*'POLYFLUX - L'!$F$7*0.9)/(1000*POLYFLUXL!$E$3)</f>
        <v>1.6711203529122041</v>
      </c>
      <c r="O34" s="3">
        <f>(O14*'POLYFLUX - L'!$F$7*0.9)/(1000*POLYFLUXL!$E$3)</f>
        <v>1.704925225309164</v>
      </c>
      <c r="P34" s="3">
        <f>(P14*'POLYFLUX - L'!$F$7*0.9)/(1000*POLYFLUXL!$E$3)</f>
        <v>1.7362195716580116</v>
      </c>
      <c r="Q34" s="3">
        <f>(Q14*'POLYFLUX - L'!$F$7*0.9)/(1000*POLYFLUXL!$E$3)</f>
        <v>1.7652441282912865</v>
      </c>
      <c r="R34" s="3">
        <f>(R14*'POLYFLUX - L'!$F$7*0.9)/(1000*POLYFLUXL!$E$3)</f>
        <v>1.793512151779292</v>
      </c>
      <c r="S34" s="1"/>
      <c r="T34" s="94"/>
      <c r="U34" s="4">
        <v>600</v>
      </c>
      <c r="V34" s="3">
        <f>(V14*'POLYFLUX - L'!$F$7*0.9)/(1000*POLYFLUXL!$E$3)</f>
        <v>1.0573293063506102</v>
      </c>
      <c r="W34" s="3">
        <f>(W14*'POLYFLUX - L'!$F$7*0.9)/(1000*POLYFLUXL!$E$3)</f>
        <v>1.1492388167631724</v>
      </c>
      <c r="X34" s="3">
        <f>(X14*'POLYFLUX - L'!$F$7*0.9)/(1000*POLYFLUXL!$E$3)</f>
        <v>1.2356234120700393</v>
      </c>
      <c r="Y34" s="3">
        <f>(Y14*'POLYFLUX - L'!$F$7*0.9)/(1000*POLYFLUXL!$E$3)</f>
        <v>1.3162681153491151</v>
      </c>
      <c r="Z34" s="3">
        <f>(Z14*'POLYFLUX - L'!$F$7*0.9)/(1000*POLYFLUXL!$E$3)</f>
        <v>1.3911762423814</v>
      </c>
      <c r="AA34" s="3">
        <f>(AA14*'POLYFLUX - L'!$F$7*0.9)/(1000*POLYFLUXL!$E$3)</f>
        <v>1.4638351612888667</v>
      </c>
      <c r="AB34" s="3">
        <f>(AB14*'POLYFLUX - L'!$F$7*0.9)/(1000*POLYFLUXL!$E$3)</f>
        <v>1.5245381680769032</v>
      </c>
      <c r="AC34" s="3">
        <f>(AC14*'POLYFLUX - L'!$F$7*0.9)/(1000*POLYFLUXL!$E$3)</f>
        <v>1.5835896716309925</v>
      </c>
      <c r="AD34" s="3">
        <f>(AD14*'POLYFLUX - L'!$F$7*0.9)/(1000*POLYFLUXL!$E$3)</f>
        <v>1.638024196949688</v>
      </c>
      <c r="AE34" s="3">
        <f>(AE14*'POLYFLUX - L'!$F$7*0.9)/(1000*POLYFLUXL!$E$3)</f>
        <v>1.6882080338303207</v>
      </c>
      <c r="AF34" s="3">
        <f>(AF14*'POLYFLUX - L'!$F$7*0.9)/(1000*POLYFLUXL!$E$3)</f>
        <v>1.7367180209067754</v>
      </c>
      <c r="AG34" s="3">
        <f>(AG14*'POLYFLUX - L'!$F$7*0.9)/(1000*POLYFLUXL!$E$3)</f>
        <v>1.7772393407666107</v>
      </c>
      <c r="AH34" s="3">
        <f>(AH14*'POLYFLUX - L'!$F$7*0.9)/(1000*POLYFLUXL!$E$3)</f>
        <v>1.8167463713212015</v>
      </c>
      <c r="AI34" s="3">
        <f>(AI14*'POLYFLUX - L'!$F$7*0.9)/(1000*POLYFLUXL!$E$3)</f>
        <v>1.8533143494243611</v>
      </c>
      <c r="AJ34" s="3">
        <f>(AJ14*'POLYFLUX - L'!$F$7*0.9)/(1000*POLYFLUXL!$E$3)</f>
        <v>1.8872118412223371</v>
      </c>
      <c r="AK34" s="3">
        <f>(AK14*'POLYFLUX - L'!$F$7*0.9)/(1000*POLYFLUXL!$E$3)</f>
        <v>1.9201966693377142</v>
      </c>
      <c r="AL34" s="1"/>
      <c r="AM34" s="94"/>
      <c r="AN34" s="4">
        <v>600</v>
      </c>
      <c r="AO34" s="3">
        <f>(AO14*'POLYFLUX - L'!$F$7*0.9)/(1000*POLYFLUXL!$E$3)</f>
        <v>1.0705921187786702</v>
      </c>
      <c r="AP34" s="3">
        <f>(AP14*'POLYFLUX - L'!$F$7*0.9)/(1000*POLYFLUXL!$E$3)</f>
        <v>1.1695252407718699</v>
      </c>
      <c r="AQ34" s="3">
        <f>(AQ14*'POLYFLUX - L'!$F$7*0.9)/(1000*POLYFLUXL!$E$3)</f>
        <v>1.264145132786058</v>
      </c>
      <c r="AR34" s="3">
        <f>(AR14*'POLYFLUX - L'!$F$7*0.9)/(1000*POLYFLUXL!$E$3)</f>
        <v>1.3538779936658309</v>
      </c>
      <c r="AS34" s="3">
        <f>(AS14*'POLYFLUX - L'!$F$7*0.9)/(1000*POLYFLUXL!$E$3)</f>
        <v>1.4383700138666091</v>
      </c>
      <c r="AT34" s="3">
        <f>(AT14*'POLYFLUX - L'!$F$7*0.9)/(1000*POLYFLUXL!$E$3)</f>
        <v>1.5212823276868346</v>
      </c>
      <c r="AU34" s="3">
        <f>(AU14*'POLYFLUX - L'!$F$7*0.9)/(1000*POLYFLUXL!$E$3)</f>
        <v>1.5911900742100842</v>
      </c>
      <c r="AV34" s="3">
        <f>(AV14*'POLYFLUX - L'!$F$7*0.9)/(1000*POLYFLUXL!$E$3)</f>
        <v>1.659672235387458</v>
      </c>
      <c r="AW34" s="3">
        <f>(AW14*'POLYFLUX - L'!$F$7*0.9)/(1000*POLYFLUXL!$E$3)</f>
        <v>1.723142752224045</v>
      </c>
      <c r="AX34" s="3">
        <f>(AX14*'POLYFLUX - L'!$F$7*0.9)/(1000*POLYFLUXL!$E$3)</f>
        <v>1.7818834903903198</v>
      </c>
      <c r="AY34" s="3">
        <f>(AY14*'POLYFLUX - L'!$F$7*0.9)/(1000*POLYFLUXL!$E$3)</f>
        <v>1.8388117640599309</v>
      </c>
      <c r="AZ34" s="3">
        <f>(AZ14*'POLYFLUX - L'!$F$7*0.9)/(1000*POLYFLUXL!$E$3)</f>
        <v>1.8864320678240734</v>
      </c>
      <c r="BA34" s="3">
        <f>(BA14*'POLYFLUX - L'!$F$7*0.9)/(1000*POLYFLUXL!$E$3)</f>
        <v>1.9328820169328915</v>
      </c>
      <c r="BB34" s="3">
        <f>(BB14*'POLYFLUX - L'!$F$7*0.9)/(1000*POLYFLUXL!$E$3)</f>
        <v>1.9758645480711443</v>
      </c>
      <c r="BC34" s="3">
        <f>(BC14*'POLYFLUX - L'!$F$7*0.9)/(1000*POLYFLUXL!$E$3)</f>
        <v>2.0156720725149397</v>
      </c>
      <c r="BD34" s="3">
        <f>(BD14*'POLYFLUX - L'!$F$7*0.9)/(1000*POLYFLUXL!$E$3)</f>
        <v>2.0543513097430108</v>
      </c>
    </row>
    <row r="35" spans="1:56" x14ac:dyDescent="0.3">
      <c r="A35" s="94"/>
      <c r="B35" s="4">
        <v>700</v>
      </c>
      <c r="C35" s="3">
        <f>(C15*'POLYFLUX - L'!$F$7*0.9)/(1000*POLYFLUXL!$E$3)</f>
        <v>1.0436875575328177</v>
      </c>
      <c r="D35" s="3">
        <f>(D15*'POLYFLUX - L'!$F$7*0.9)/(1000*POLYFLUXL!$E$3)</f>
        <v>1.1305078012692147</v>
      </c>
      <c r="E35" s="3">
        <f>(E15*'POLYFLUX - L'!$F$7*0.9)/(1000*POLYFLUXL!$E$3)</f>
        <v>1.211596896093085</v>
      </c>
      <c r="F35" s="3">
        <f>(F15*'POLYFLUX - L'!$F$7*0.9)/(1000*POLYFLUXL!$E$3)</f>
        <v>1.2869932547649408</v>
      </c>
      <c r="G35" s="3">
        <f>(G15*'POLYFLUX - L'!$F$7*0.9)/(1000*POLYFLUXL!$E$3)</f>
        <v>1.356888055288255</v>
      </c>
      <c r="H35" s="3">
        <f>(H15*'POLYFLUX - L'!$F$7*0.9)/(1000*POLYFLUXL!$E$3)</f>
        <v>1.424671300423485</v>
      </c>
      <c r="I35" s="3">
        <f>(I15*'POLYFLUX - L'!$F$7*0.9)/(1000*POLYFLUXL!$E$3)</f>
        <v>1.481373052890973</v>
      </c>
      <c r="J35" s="3">
        <f>(J15*'POLYFLUX - L'!$F$7*0.9)/(1000*POLYFLUXL!$E$3)</f>
        <v>1.5366634454456281</v>
      </c>
      <c r="K35" s="3">
        <f>(K15*'POLYFLUX - L'!$F$7*0.9)/(1000*POLYFLUXL!$E$3)</f>
        <v>1.5878013380663303</v>
      </c>
      <c r="L35" s="3">
        <f>(L15*'POLYFLUX - L'!$F$7*0.9)/(1000*POLYFLUXL!$E$3)</f>
        <v>1.6351367309587834</v>
      </c>
      <c r="M35" s="3">
        <f>(M15*'POLYFLUX - L'!$F$7*0.9)/(1000*POLYFLUXL!$E$3)</f>
        <v>1.6811077528593175</v>
      </c>
      <c r="N35" s="3">
        <f>(N15*'POLYFLUX - L'!$F$7*0.9)/(1000*POLYFLUXL!$E$3)</f>
        <v>1.719698552357164</v>
      </c>
      <c r="O35" s="3">
        <f>(O15*'POLYFLUX - L'!$F$7*0.9)/(1000*POLYFLUXL!$E$3)</f>
        <v>1.7575142378644291</v>
      </c>
      <c r="P35" s="3">
        <f>(P15*'POLYFLUX - L'!$F$7*0.9)/(1000*POLYFLUXL!$E$3)</f>
        <v>1.7927045100605767</v>
      </c>
      <c r="Q35" s="3">
        <f>(Q15*'POLYFLUX - L'!$F$7*0.9)/(1000*POLYFLUXL!$E$3)</f>
        <v>1.8255028455839</v>
      </c>
      <c r="R35" s="3">
        <f>(R15*'POLYFLUX - L'!$F$7*0.9)/(1000*POLYFLUXL!$E$3)</f>
        <v>1.8575974706950074</v>
      </c>
      <c r="S35" s="1"/>
      <c r="T35" s="94"/>
      <c r="U35" s="4">
        <v>700</v>
      </c>
      <c r="V35" s="3">
        <f>(V15*'POLYFLUX - L'!$F$7*0.9)/(1000*POLYFLUXL!$E$3)</f>
        <v>1.0612344630253021</v>
      </c>
      <c r="W35" s="3">
        <f>(W15*'POLYFLUX - L'!$F$7*0.9)/(1000*POLYFLUXL!$E$3)</f>
        <v>1.155540127147072</v>
      </c>
      <c r="X35" s="3">
        <f>(X15*'POLYFLUX - L'!$F$7*0.9)/(1000*POLYFLUXL!$E$3)</f>
        <v>1.244951646674828</v>
      </c>
      <c r="Y35" s="3">
        <f>(Y15*'POLYFLUX - L'!$F$7*0.9)/(1000*POLYFLUXL!$E$3)</f>
        <v>1.3291929594203014</v>
      </c>
      <c r="Z35" s="3">
        <f>(Z15*'POLYFLUX - L'!$F$7*0.9)/(1000*POLYFLUXL!$E$3)</f>
        <v>1.4081810394283061</v>
      </c>
      <c r="AA35" s="3">
        <f>(AA15*'POLYFLUX - L'!$F$7*0.9)/(1000*POLYFLUXL!$E$3)</f>
        <v>1.4855384661450433</v>
      </c>
      <c r="AB35" s="3">
        <f>(AB15*'POLYFLUX - L'!$F$7*0.9)/(1000*POLYFLUXL!$E$3)</f>
        <v>1.5507673742179136</v>
      </c>
      <c r="AC35" s="3">
        <f>(AC15*'POLYFLUX - L'!$F$7*0.9)/(1000*POLYFLUXL!$E$3)</f>
        <v>1.6147788241776411</v>
      </c>
      <c r="AD35" s="3">
        <f>(AD15*'POLYFLUX - L'!$F$7*0.9)/(1000*POLYFLUXL!$E$3)</f>
        <v>1.6742977910028001</v>
      </c>
      <c r="AE35" s="3">
        <f>(AE15*'POLYFLUX - L'!$F$7*0.9)/(1000*POLYFLUXL!$E$3)</f>
        <v>1.7296247679190915</v>
      </c>
      <c r="AF35" s="3">
        <f>(AF15*'POLYFLUX - L'!$F$7*0.9)/(1000*POLYFLUXL!$E$3)</f>
        <v>1.78353931287178</v>
      </c>
      <c r="AG35" s="3">
        <f>(AG15*'POLYFLUX - L'!$F$7*0.9)/(1000*POLYFLUXL!$E$3)</f>
        <v>1.828913374366375</v>
      </c>
      <c r="AH35" s="3">
        <f>(AH15*'POLYFLUX - L'!$F$7*0.9)/(1000*POLYFLUXL!$E$3)</f>
        <v>1.8734578175524916</v>
      </c>
      <c r="AI35" s="3">
        <f>(AI15*'POLYFLUX - L'!$F$7*0.9)/(1000*POLYFLUXL!$E$3)</f>
        <v>1.9149656651296993</v>
      </c>
      <c r="AJ35" s="3">
        <f>(AJ15*'POLYFLUX - L'!$F$7*0.9)/(1000*POLYFLUXL!$E$3)</f>
        <v>1.9536867009950547</v>
      </c>
      <c r="AK35" s="3">
        <f>(AK15*'POLYFLUX - L'!$F$7*0.9)/(1000*POLYFLUXL!$E$3)</f>
        <v>1.991596579290454</v>
      </c>
      <c r="AL35" s="1"/>
      <c r="AM35" s="94"/>
      <c r="AN35" s="4">
        <v>700</v>
      </c>
      <c r="AO35" s="3">
        <f>(AO15*'POLYFLUX - L'!$F$7*0.9)/(1000*POLYFLUXL!$E$3)</f>
        <v>1.0728044487522204</v>
      </c>
      <c r="AP35" s="3">
        <f>(AP15*'POLYFLUX - L'!$F$7*0.9)/(1000*POLYFLUXL!$E$3)</f>
        <v>1.1735214890696573</v>
      </c>
      <c r="AQ35" s="3">
        <f>(AQ15*'POLYFLUX - L'!$F$7*0.9)/(1000*POLYFLUXL!$E$3)</f>
        <v>1.2706369886437792</v>
      </c>
      <c r="AR35" s="3">
        <f>(AR15*'POLYFLUX - L'!$F$7*0.9)/(1000*POLYFLUXL!$E$3)</f>
        <v>1.3635950348119377</v>
      </c>
      <c r="AS35" s="3">
        <f>(AS15*'POLYFLUX - L'!$F$7*0.9)/(1000*POLYFLUXL!$E$3)</f>
        <v>1.4520088784323055</v>
      </c>
      <c r="AT35" s="3">
        <f>(AT15*'POLYFLUX - L'!$F$7*0.9)/(1000*POLYFLUXL!$E$3)</f>
        <v>1.5397117815062411</v>
      </c>
      <c r="AU35" s="3">
        <f>(AU15*'POLYFLUX - L'!$F$7*0.9)/(1000*POLYFLUXL!$E$3)</f>
        <v>1.6144595392676082</v>
      </c>
      <c r="AV35" s="3">
        <f>(AV15*'POLYFLUX - L'!$F$7*0.9)/(1000*POLYFLUXL!$E$3)</f>
        <v>1.6884557637135029</v>
      </c>
      <c r="AW35" s="3">
        <f>(AW15*'POLYFLUX - L'!$F$7*0.9)/(1000*POLYFLUXL!$E$3)</f>
        <v>1.7577700322211063</v>
      </c>
      <c r="AX35" s="3">
        <f>(AX15*'POLYFLUX - L'!$F$7*0.9)/(1000*POLYFLUXL!$E$3)</f>
        <v>1.8225885585978019</v>
      </c>
      <c r="AY35" s="3">
        <f>(AY15*'POLYFLUX - L'!$F$7*0.9)/(1000*POLYFLUXL!$E$3)</f>
        <v>1.8860569527806663</v>
      </c>
      <c r="AZ35" s="3">
        <f>(AZ15*'POLYFLUX - L'!$F$7*0.9)/(1000*POLYFLUXL!$E$3)</f>
        <v>1.9396643851510003</v>
      </c>
      <c r="BA35" s="3">
        <f>(BA15*'POLYFLUX - L'!$F$7*0.9)/(1000*POLYFLUXL!$E$3)</f>
        <v>1.9924281219728766</v>
      </c>
      <c r="BB35" s="3">
        <f>(BB15*'POLYFLUX - L'!$F$7*0.9)/(1000*POLYFLUXL!$E$3)</f>
        <v>2.0416867311056115</v>
      </c>
      <c r="BC35" s="3">
        <f>(BC15*'POLYFLUX - L'!$F$7*0.9)/(1000*POLYFLUXL!$E$3)</f>
        <v>2.0876923261442566</v>
      </c>
      <c r="BD35" s="3">
        <f>(BD15*'POLYFLUX - L'!$F$7*0.9)/(1000*POLYFLUXL!$E$3)</f>
        <v>2.1327613821348614</v>
      </c>
    </row>
    <row r="36" spans="1:56" x14ac:dyDescent="0.3">
      <c r="A36" s="95"/>
      <c r="B36" s="4">
        <v>800</v>
      </c>
      <c r="C36" s="3">
        <f>(C16*'POLYFLUX - L'!$F$7*0.9)/(1000*POLYFLUXL!$E$3)</f>
        <v>1.047477759155204</v>
      </c>
      <c r="D36" s="3">
        <f>(D16*'POLYFLUX - L'!$F$7*0.9)/(1000*POLYFLUXL!$E$3)</f>
        <v>1.1362001593766258</v>
      </c>
      <c r="E36" s="3">
        <f>(E16*'POLYFLUX - L'!$F$7*0.9)/(1000*POLYFLUXL!$E$3)</f>
        <v>1.2195537941661438</v>
      </c>
      <c r="F36" s="3">
        <f>(F16*'POLYFLUX - L'!$F$7*0.9)/(1000*POLYFLUXL!$E$3)</f>
        <v>1.2975191351320781</v>
      </c>
      <c r="G36" s="3">
        <f>(G16*'POLYFLUX - L'!$F$7*0.9)/(1000*POLYFLUXL!$E$3)</f>
        <v>1.3702245888847941</v>
      </c>
      <c r="H36" s="3">
        <f>(H16*'POLYFLUX - L'!$F$7*0.9)/(1000*POLYFLUXL!$E$3)</f>
        <v>1.4411525443417583</v>
      </c>
      <c r="I36" s="3">
        <f>(I16*'POLYFLUX - L'!$F$7*0.9)/(1000*POLYFLUXL!$E$3)</f>
        <v>1.5008179401500679</v>
      </c>
      <c r="J36" s="3">
        <f>(J16*'POLYFLUX - L'!$F$7*0.9)/(1000*POLYFLUXL!$E$3)</f>
        <v>1.5593029535601486</v>
      </c>
      <c r="K36" s="3">
        <f>(K16*'POLYFLUX - L'!$F$7*0.9)/(1000*POLYFLUXL!$E$3)</f>
        <v>1.6136731046096466</v>
      </c>
      <c r="L36" s="3">
        <f>(L16*'POLYFLUX - L'!$F$7*0.9)/(1000*POLYFLUXL!$E$3)</f>
        <v>1.6642457701207016</v>
      </c>
      <c r="M36" s="3">
        <f>(M16*'POLYFLUX - L'!$F$7*0.9)/(1000*POLYFLUXL!$E$3)</f>
        <v>1.7135929988205572</v>
      </c>
      <c r="N36" s="3">
        <f>(N16*'POLYFLUX - L'!$F$7*0.9)/(1000*POLYFLUXL!$E$3)</f>
        <v>1.7551990871094567</v>
      </c>
      <c r="O36" s="3">
        <f>(O16*'POLYFLUX - L'!$F$7*0.9)/(1000*POLYFLUXL!$E$3)</f>
        <v>1.7961334234406896</v>
      </c>
      <c r="P36" s="3">
        <f>(P16*'POLYFLUX - L'!$F$7*0.9)/(1000*POLYFLUXL!$E$3)</f>
        <v>1.8343744550084162</v>
      </c>
      <c r="Q36" s="3">
        <f>(Q16*'POLYFLUX - L'!$F$7*0.9)/(1000*POLYFLUXL!$E$3)</f>
        <v>1.8701475315199605</v>
      </c>
      <c r="R36" s="3">
        <f>(R16*'POLYFLUX - L'!$F$7*0.9)/(1000*POLYFLUXL!$E$3)</f>
        <v>1.905277805631699</v>
      </c>
      <c r="S36" s="1"/>
      <c r="T36" s="95"/>
      <c r="U36" s="4">
        <v>800</v>
      </c>
      <c r="V36" s="3">
        <f>(V16*'POLYFLUX - L'!$F$7*0.9)/(1000*POLYFLUXL!$E$3)</f>
        <v>1.0637764954518241</v>
      </c>
      <c r="W36" s="3">
        <f>(W16*'POLYFLUX - L'!$F$7*0.9)/(1000*POLYFLUXL!$E$3)</f>
        <v>1.1596841560688411</v>
      </c>
      <c r="X36" s="3">
        <f>(X16*'POLYFLUX - L'!$F$7*0.9)/(1000*POLYFLUXL!$E$3)</f>
        <v>1.2511491122816174</v>
      </c>
      <c r="Y36" s="3">
        <f>(Y16*'POLYFLUX - L'!$F$7*0.9)/(1000*POLYFLUXL!$E$3)</f>
        <v>1.3378660586035498</v>
      </c>
      <c r="Z36" s="3">
        <f>(Z16*'POLYFLUX - L'!$F$7*0.9)/(1000*POLYFLUXL!$E$3)</f>
        <v>1.4197028545334187</v>
      </c>
      <c r="AA36" s="3">
        <f>(AA16*'POLYFLUX - L'!$F$7*0.9)/(1000*POLYFLUXL!$E$3)</f>
        <v>1.5003878396228345</v>
      </c>
      <c r="AB36" s="3">
        <f>(AB16*'POLYFLUX - L'!$F$7*0.9)/(1000*POLYFLUXL!$E$3)</f>
        <v>1.5688650379981324</v>
      </c>
      <c r="AC36" s="3">
        <f>(AC16*'POLYFLUX - L'!$F$7*0.9)/(1000*POLYFLUXL!$E$3)</f>
        <v>1.6364808405637978</v>
      </c>
      <c r="AD36" s="3">
        <f>(AD16*'POLYFLUX - L'!$F$7*0.9)/(1000*POLYFLUXL!$E$3)</f>
        <v>1.6997397523379616</v>
      </c>
      <c r="AE36" s="3">
        <f>(AE16*'POLYFLUX - L'!$F$7*0.9)/(1000*POLYFLUXL!$E$3)</f>
        <v>1.7588936393669956</v>
      </c>
      <c r="AF36" s="3">
        <f>(AF16*'POLYFLUX - L'!$F$7*0.9)/(1000*POLYFLUXL!$E$3)</f>
        <v>1.8168746802717659</v>
      </c>
      <c r="AG36" s="3">
        <f>(AG16*'POLYFLUX - L'!$F$7*0.9)/(1000*POLYFLUXL!$E$3)</f>
        <v>1.8659377158046513</v>
      </c>
      <c r="AH36" s="3">
        <f>(AH16*'POLYFLUX - L'!$F$7*0.9)/(1000*POLYFLUXL!$E$3)</f>
        <v>1.9143478309416104</v>
      </c>
      <c r="AI36" s="3">
        <f>(AI16*'POLYFLUX - L'!$F$7*0.9)/(1000*POLYFLUXL!$E$3)</f>
        <v>1.9596812811512061</v>
      </c>
      <c r="AJ36" s="3">
        <f>(AJ16*'POLYFLUX - L'!$F$7*0.9)/(1000*POLYFLUXL!$E$3)</f>
        <v>2.0021701280821524</v>
      </c>
      <c r="AK36" s="3">
        <f>(AK16*'POLYFLUX - L'!$F$7*0.9)/(1000*POLYFLUXL!$E$3)</f>
        <v>2.0439591960540331</v>
      </c>
      <c r="AL36" s="1"/>
      <c r="AM36" s="95"/>
      <c r="AN36" s="4">
        <v>800</v>
      </c>
      <c r="AO36" s="3">
        <f>(AO16*'POLYFLUX - L'!$F$7*0.9)/(1000*POLYFLUXL!$E$3)</f>
        <v>1.0741721456737559</v>
      </c>
      <c r="AP36" s="3">
        <f>(AP16*'POLYFLUX - L'!$F$7*0.9)/(1000*POLYFLUXL!$E$3)</f>
        <v>1.1760196946329489</v>
      </c>
      <c r="AQ36" s="3">
        <f>(AQ16*'POLYFLUX - L'!$F$7*0.9)/(1000*POLYFLUXL!$E$3)</f>
        <v>1.2747419616005036</v>
      </c>
      <c r="AR36" s="3">
        <f>(AR16*'POLYFLUX - L'!$F$7*0.9)/(1000*POLYFLUXL!$E$3)</f>
        <v>1.3698107236229988</v>
      </c>
      <c r="AS36" s="3">
        <f>(AS16*'POLYFLUX - L'!$F$7*0.9)/(1000*POLYFLUXL!$E$3)</f>
        <v>1.4608340535470563</v>
      </c>
      <c r="AT36" s="3">
        <f>(AT16*'POLYFLUX - L'!$F$7*0.9)/(1000*POLYFLUXL!$E$3)</f>
        <v>1.5517789930351327</v>
      </c>
      <c r="AU36" s="3">
        <f>(AU16*'POLYFLUX - L'!$F$7*0.9)/(1000*POLYFLUXL!$E$3)</f>
        <v>1.6298558737165376</v>
      </c>
      <c r="AV36" s="3">
        <f>(AV16*'POLYFLUX - L'!$F$7*0.9)/(1000*POLYFLUXL!$E$3)</f>
        <v>1.707704076385818</v>
      </c>
      <c r="AW36" s="3">
        <f>(AW16*'POLYFLUX - L'!$F$7*0.9)/(1000*POLYFLUXL!$E$3)</f>
        <v>1.781163879009086</v>
      </c>
      <c r="AX36" s="3">
        <f>(AX16*'POLYFLUX - L'!$F$7*0.9)/(1000*POLYFLUXL!$E$3)</f>
        <v>1.8503581942948162</v>
      </c>
      <c r="AY36" s="3">
        <f>(AY16*'POLYFLUX - L'!$F$7*0.9)/(1000*POLYFLUXL!$E$3)</f>
        <v>1.9186040161448938</v>
      </c>
      <c r="AZ36" s="3">
        <f>(AZ16*'POLYFLUX - L'!$F$7*0.9)/(1000*POLYFLUXL!$E$3)</f>
        <v>1.9766443022673517</v>
      </c>
      <c r="BA36" s="3">
        <f>(BA16*'POLYFLUX - L'!$F$7*0.9)/(1000*POLYFLUXL!$E$3)</f>
        <v>2.0341415976488264</v>
      </c>
      <c r="BB36" s="3">
        <f>(BB16*'POLYFLUX - L'!$F$7*0.9)/(1000*POLYFLUXL!$E$3)</f>
        <v>2.0881631925837465</v>
      </c>
      <c r="BC36" s="3">
        <f>(BC16*'POLYFLUX - L'!$F$7*0.9)/(1000*POLYFLUXL!$E$3)</f>
        <v>2.1389272288415708</v>
      </c>
      <c r="BD36" s="3">
        <f>(BD16*'POLYFLUX - L'!$F$7*0.9)/(1000*POLYFLUXL!$E$3)</f>
        <v>2.1889571999296944</v>
      </c>
    </row>
    <row r="37" spans="1:56" x14ac:dyDescent="0.3">
      <c r="A37" s="1"/>
      <c r="B37" s="1"/>
      <c r="C37" s="1">
        <v>1.3</v>
      </c>
      <c r="D37" s="1">
        <v>1.3</v>
      </c>
      <c r="E37" s="1">
        <v>1.3</v>
      </c>
      <c r="F37" s="1">
        <v>1.3</v>
      </c>
      <c r="G37" s="1">
        <v>1.3</v>
      </c>
      <c r="H37" s="1">
        <v>1.3</v>
      </c>
      <c r="I37" s="1">
        <v>1.3</v>
      </c>
      <c r="J37" s="1">
        <v>1.3</v>
      </c>
      <c r="K37" s="1">
        <v>1.3</v>
      </c>
      <c r="L37" s="1">
        <v>1.3</v>
      </c>
      <c r="M37" s="1">
        <v>1.3</v>
      </c>
      <c r="N37" s="1">
        <v>1.3</v>
      </c>
      <c r="O37" s="1">
        <v>1.3</v>
      </c>
      <c r="P37" s="1">
        <v>1.3</v>
      </c>
      <c r="Q37" s="1">
        <v>1.3</v>
      </c>
      <c r="R37" s="1">
        <v>1.3</v>
      </c>
      <c r="S37" s="1"/>
      <c r="T37" s="1"/>
      <c r="U37" s="1"/>
      <c r="V37" s="1">
        <v>1.3</v>
      </c>
      <c r="W37" s="1">
        <v>1.3</v>
      </c>
      <c r="X37" s="1">
        <v>1.3</v>
      </c>
      <c r="Y37" s="1">
        <v>1.3</v>
      </c>
      <c r="Z37" s="1">
        <v>1.3</v>
      </c>
      <c r="AA37" s="1">
        <v>1.3</v>
      </c>
      <c r="AB37" s="1">
        <v>1.3</v>
      </c>
      <c r="AC37" s="1">
        <v>1.3</v>
      </c>
      <c r="AD37" s="1">
        <v>1.3</v>
      </c>
      <c r="AE37" s="1">
        <v>1.3</v>
      </c>
      <c r="AF37" s="1">
        <v>1.3</v>
      </c>
      <c r="AG37" s="1">
        <v>1.3</v>
      </c>
      <c r="AH37" s="1">
        <v>1.3</v>
      </c>
      <c r="AI37" s="1">
        <v>1.3</v>
      </c>
      <c r="AJ37" s="1">
        <v>1.3</v>
      </c>
      <c r="AK37" s="1">
        <v>1.3</v>
      </c>
      <c r="AL37" s="1"/>
      <c r="AM37" s="1"/>
      <c r="AN37" s="1"/>
      <c r="AO37" s="1">
        <v>1.3</v>
      </c>
      <c r="AP37" s="1">
        <v>1.3</v>
      </c>
      <c r="AQ37" s="1">
        <v>1.3</v>
      </c>
      <c r="AR37" s="1">
        <v>1.3</v>
      </c>
      <c r="AS37" s="1">
        <v>1.3</v>
      </c>
      <c r="AT37" s="1">
        <v>1.3</v>
      </c>
      <c r="AU37" s="1">
        <v>1.3</v>
      </c>
      <c r="AV37" s="1">
        <v>1.3</v>
      </c>
      <c r="AW37" s="1">
        <v>1.3</v>
      </c>
      <c r="AX37" s="1">
        <v>1.3</v>
      </c>
      <c r="AY37" s="1">
        <v>1.3</v>
      </c>
      <c r="AZ37" s="1">
        <v>1.3</v>
      </c>
      <c r="BA37" s="1">
        <v>1.3</v>
      </c>
      <c r="BB37" s="1">
        <v>1.3</v>
      </c>
      <c r="BC37" s="1">
        <v>1.3</v>
      </c>
      <c r="BD37" s="1">
        <v>1.3</v>
      </c>
    </row>
    <row r="38" spans="1:5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1:56" x14ac:dyDescent="0.3">
      <c r="A39" s="91" t="s">
        <v>7</v>
      </c>
      <c r="B39" s="92"/>
      <c r="C39" s="97" t="s">
        <v>4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1"/>
      <c r="T39" s="91" t="s">
        <v>7</v>
      </c>
      <c r="U39" s="92"/>
      <c r="V39" s="89" t="s">
        <v>4</v>
      </c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1"/>
      <c r="AM39" s="91" t="s">
        <v>7</v>
      </c>
      <c r="AN39" s="92"/>
      <c r="AO39" s="89" t="s">
        <v>4</v>
      </c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</row>
    <row r="40" spans="1:56" x14ac:dyDescent="0.3">
      <c r="A40" s="2"/>
      <c r="B40" s="2"/>
      <c r="C40" s="4">
        <v>200</v>
      </c>
      <c r="D40" s="4">
        <v>220</v>
      </c>
      <c r="E40" s="4">
        <v>240</v>
      </c>
      <c r="F40" s="4">
        <v>260</v>
      </c>
      <c r="G40" s="4">
        <v>280</v>
      </c>
      <c r="H40" s="4">
        <v>300</v>
      </c>
      <c r="I40" s="4">
        <v>320</v>
      </c>
      <c r="J40" s="4">
        <v>340</v>
      </c>
      <c r="K40" s="4">
        <v>360</v>
      </c>
      <c r="L40" s="4">
        <v>380</v>
      </c>
      <c r="M40" s="4">
        <v>400</v>
      </c>
      <c r="N40" s="4">
        <v>420</v>
      </c>
      <c r="O40" s="4">
        <v>440</v>
      </c>
      <c r="P40" s="4">
        <v>460</v>
      </c>
      <c r="Q40" s="4">
        <v>480</v>
      </c>
      <c r="R40" s="4">
        <v>500</v>
      </c>
      <c r="S40" s="1"/>
      <c r="T40" s="2"/>
      <c r="U40" s="2"/>
      <c r="V40" s="4">
        <v>200</v>
      </c>
      <c r="W40" s="4">
        <v>220</v>
      </c>
      <c r="X40" s="4">
        <v>240</v>
      </c>
      <c r="Y40" s="4">
        <v>260</v>
      </c>
      <c r="Z40" s="4">
        <v>280</v>
      </c>
      <c r="AA40" s="4">
        <v>300</v>
      </c>
      <c r="AB40" s="4">
        <v>320</v>
      </c>
      <c r="AC40" s="4">
        <v>340</v>
      </c>
      <c r="AD40" s="4">
        <v>360</v>
      </c>
      <c r="AE40" s="4">
        <v>380</v>
      </c>
      <c r="AF40" s="4">
        <v>400</v>
      </c>
      <c r="AG40" s="4">
        <v>420</v>
      </c>
      <c r="AH40" s="4">
        <v>440</v>
      </c>
      <c r="AI40" s="4">
        <v>460</v>
      </c>
      <c r="AJ40" s="4">
        <v>480</v>
      </c>
      <c r="AK40" s="4">
        <v>500</v>
      </c>
      <c r="AL40" s="1"/>
      <c r="AM40" s="2"/>
      <c r="AN40" s="2"/>
      <c r="AO40" s="4">
        <v>200</v>
      </c>
      <c r="AP40" s="4">
        <v>220</v>
      </c>
      <c r="AQ40" s="4">
        <v>240</v>
      </c>
      <c r="AR40" s="4">
        <v>260</v>
      </c>
      <c r="AS40" s="4">
        <v>280</v>
      </c>
      <c r="AT40" s="4">
        <v>300</v>
      </c>
      <c r="AU40" s="4">
        <v>320</v>
      </c>
      <c r="AV40" s="4">
        <v>340</v>
      </c>
      <c r="AW40" s="4">
        <v>360</v>
      </c>
      <c r="AX40" s="4">
        <v>380</v>
      </c>
      <c r="AY40" s="4">
        <v>400</v>
      </c>
      <c r="AZ40" s="4">
        <v>420</v>
      </c>
      <c r="BA40" s="4">
        <v>440</v>
      </c>
      <c r="BB40" s="4">
        <v>460</v>
      </c>
      <c r="BC40" s="4">
        <v>480</v>
      </c>
      <c r="BD40" s="4">
        <v>500</v>
      </c>
    </row>
    <row r="41" spans="1:56" x14ac:dyDescent="0.3">
      <c r="A41" s="93" t="s">
        <v>5</v>
      </c>
      <c r="B41" s="4">
        <v>300</v>
      </c>
      <c r="C41" s="10">
        <f t="shared" ref="C41:R41" si="18">1-(C$33/C31)</f>
        <v>-5.3144745183719477E-2</v>
      </c>
      <c r="D41" s="10">
        <f t="shared" si="18"/>
        <v>-7.0135075632418387E-2</v>
      </c>
      <c r="E41" s="10">
        <f t="shared" si="18"/>
        <v>-8.7463666302776799E-2</v>
      </c>
      <c r="F41" s="10">
        <f t="shared" si="18"/>
        <v>-0.10459505916888823</v>
      </c>
      <c r="G41" s="10">
        <f t="shared" si="18"/>
        <v>-0.12117655754984713</v>
      </c>
      <c r="H41" s="10">
        <f t="shared" si="18"/>
        <v>-0.13776475166257995</v>
      </c>
      <c r="I41" s="10">
        <f t="shared" si="18"/>
        <v>-0.1519422214118431</v>
      </c>
      <c r="J41" s="10">
        <f t="shared" si="18"/>
        <v>-0.16597161999024701</v>
      </c>
      <c r="K41" s="10">
        <f t="shared" si="18"/>
        <v>-0.17908531388213356</v>
      </c>
      <c r="L41" s="10">
        <f t="shared" si="18"/>
        <v>-0.19131166570768987</v>
      </c>
      <c r="M41" s="10">
        <f t="shared" si="18"/>
        <v>-0.20324279594751959</v>
      </c>
      <c r="N41" s="10">
        <f t="shared" si="18"/>
        <v>-0.21328719114919115</v>
      </c>
      <c r="O41" s="10">
        <f t="shared" si="18"/>
        <v>-0.22314418547292147</v>
      </c>
      <c r="P41" s="10">
        <f t="shared" si="18"/>
        <v>-0.23232139218620595</v>
      </c>
      <c r="Q41" s="10">
        <f t="shared" si="18"/>
        <v>-0.24087254135998704</v>
      </c>
      <c r="R41" s="10">
        <f t="shared" si="18"/>
        <v>-0.24923302776937106</v>
      </c>
      <c r="S41" s="1"/>
      <c r="T41" s="93" t="s">
        <v>5</v>
      </c>
      <c r="U41" s="4">
        <v>300</v>
      </c>
      <c r="V41" s="10">
        <f t="shared" ref="V41:AK41" si="19">1-(V$33/V31)</f>
        <v>-4.337930781137378E-2</v>
      </c>
      <c r="W41" s="10">
        <f t="shared" si="19"/>
        <v>-6.0966447187606354E-2</v>
      </c>
      <c r="X41" s="10">
        <f t="shared" si="19"/>
        <v>-7.9812546425257036E-2</v>
      </c>
      <c r="Y41" s="10">
        <f t="shared" si="19"/>
        <v>-9.9135232521309513E-2</v>
      </c>
      <c r="Z41" s="10">
        <f t="shared" si="19"/>
        <v>-0.1183458785789866</v>
      </c>
      <c r="AA41" s="10">
        <f t="shared" si="19"/>
        <v>-0.13795327290504167</v>
      </c>
      <c r="AB41" s="10">
        <f t="shared" si="19"/>
        <v>-0.1549510226108366</v>
      </c>
      <c r="AC41" s="10">
        <f t="shared" si="19"/>
        <v>-0.17193846003827806</v>
      </c>
      <c r="AD41" s="10">
        <f t="shared" si="19"/>
        <v>-0.187930652085331</v>
      </c>
      <c r="AE41" s="10">
        <f t="shared" si="19"/>
        <v>-0.20291192831948801</v>
      </c>
      <c r="AF41" s="10">
        <f t="shared" si="19"/>
        <v>-0.21757540225348548</v>
      </c>
      <c r="AG41" s="10">
        <f t="shared" si="19"/>
        <v>-0.22993913384109099</v>
      </c>
      <c r="AH41" s="10">
        <f t="shared" si="19"/>
        <v>-0.24207780179156746</v>
      </c>
      <c r="AI41" s="10">
        <f t="shared" si="19"/>
        <v>-0.25337556805470873</v>
      </c>
      <c r="AJ41" s="10">
        <f t="shared" si="19"/>
        <v>-0.26389246051770399</v>
      </c>
      <c r="AK41" s="10">
        <f t="shared" si="19"/>
        <v>-0.27415954732534797</v>
      </c>
      <c r="AL41" s="1"/>
      <c r="AM41" s="93" t="s">
        <v>5</v>
      </c>
      <c r="AN41" s="4">
        <v>300</v>
      </c>
      <c r="AO41" s="10">
        <f t="shared" ref="AO41:BD41" si="20">1-(AO$33/AO31)</f>
        <v>-3.1707000337360958E-2</v>
      </c>
      <c r="AP41" s="10">
        <f t="shared" si="20"/>
        <v>-4.8800085956612227E-2</v>
      </c>
      <c r="AQ41" s="10">
        <f t="shared" si="20"/>
        <v>-6.8512246000013377E-2</v>
      </c>
      <c r="AR41" s="10">
        <f t="shared" si="20"/>
        <v>-8.9849065777137138E-2</v>
      </c>
      <c r="AS41" s="10">
        <f t="shared" si="20"/>
        <v>-0.11192469174050146</v>
      </c>
      <c r="AT41" s="10">
        <f t="shared" si="20"/>
        <v>-0.13513374845271531</v>
      </c>
      <c r="AU41" s="10">
        <f t="shared" si="20"/>
        <v>-0.15567639058490323</v>
      </c>
      <c r="AV41" s="10">
        <f t="shared" si="20"/>
        <v>-0.17650081756999092</v>
      </c>
      <c r="AW41" s="10">
        <f t="shared" si="20"/>
        <v>-0.19630171712057387</v>
      </c>
      <c r="AX41" s="10">
        <f t="shared" si="20"/>
        <v>-0.21496933625937964</v>
      </c>
      <c r="AY41" s="10">
        <f t="shared" si="20"/>
        <v>-0.23330767820086318</v>
      </c>
      <c r="AZ41" s="10">
        <f t="shared" si="20"/>
        <v>-0.24879227974197593</v>
      </c>
      <c r="BA41" s="10">
        <f t="shared" si="20"/>
        <v>-0.2639923752439417</v>
      </c>
      <c r="BB41" s="10">
        <f t="shared" si="20"/>
        <v>-0.27811978196913567</v>
      </c>
      <c r="BC41" s="10">
        <f t="shared" si="20"/>
        <v>-0.29124002038383101</v>
      </c>
      <c r="BD41" s="10">
        <f t="shared" si="20"/>
        <v>-0.30400852365305053</v>
      </c>
    </row>
    <row r="42" spans="1:56" x14ac:dyDescent="0.3">
      <c r="A42" s="94"/>
      <c r="B42" s="4">
        <v>400</v>
      </c>
      <c r="C42" s="10">
        <f t="shared" ref="C42:R42" si="21">1-(C$33/C32)</f>
        <v>-1.6153707623770996E-2</v>
      </c>
      <c r="D42" s="10">
        <f t="shared" si="21"/>
        <v>-2.1656895153063793E-2</v>
      </c>
      <c r="E42" s="10">
        <f t="shared" si="21"/>
        <v>-2.7379188506192476E-2</v>
      </c>
      <c r="F42" s="10">
        <f t="shared" si="21"/>
        <v>-3.3131025963250904E-2</v>
      </c>
      <c r="G42" s="10">
        <f t="shared" si="21"/>
        <v>-3.8778174690571765E-2</v>
      </c>
      <c r="H42" s="10">
        <f t="shared" si="21"/>
        <v>-4.4499010929304417E-2</v>
      </c>
      <c r="I42" s="10">
        <f t="shared" si="21"/>
        <v>-4.944067177631295E-2</v>
      </c>
      <c r="J42" s="10">
        <f t="shared" si="21"/>
        <v>-5.4374956875271163E-2</v>
      </c>
      <c r="K42" s="10">
        <f t="shared" si="21"/>
        <v>-5.9024736211046314E-2</v>
      </c>
      <c r="L42" s="10">
        <f t="shared" si="21"/>
        <v>-6.3390956062795878E-2</v>
      </c>
      <c r="M42" s="10">
        <f t="shared" si="21"/>
        <v>-6.7679385510032386E-2</v>
      </c>
      <c r="N42" s="10">
        <f t="shared" si="21"/>
        <v>-7.1310026501453017E-2</v>
      </c>
      <c r="O42" s="10">
        <f t="shared" si="21"/>
        <v>-7.4890424325570359E-2</v>
      </c>
      <c r="P42" s="10">
        <f t="shared" si="21"/>
        <v>-7.8239027019131768E-2</v>
      </c>
      <c r="Q42" s="10">
        <f t="shared" si="21"/>
        <v>-8.1371975538110597E-2</v>
      </c>
      <c r="R42" s="10">
        <f t="shared" si="21"/>
        <v>-8.4446708483357114E-2</v>
      </c>
      <c r="S42" s="1"/>
      <c r="T42" s="94"/>
      <c r="U42" s="4">
        <v>400</v>
      </c>
      <c r="V42" s="10">
        <f t="shared" ref="V42:AK42" si="22">1-(V$33/V32)</f>
        <v>-1.2342273912308688E-2</v>
      </c>
      <c r="W42" s="10">
        <f t="shared" si="22"/>
        <v>-1.7736400048302015E-2</v>
      </c>
      <c r="X42" s="10">
        <f t="shared" si="22"/>
        <v>-2.3680033425995228E-2</v>
      </c>
      <c r="Y42" s="10">
        <f t="shared" si="22"/>
        <v>-2.9924069145484067E-2</v>
      </c>
      <c r="Z42" s="10">
        <f t="shared" si="22"/>
        <v>-3.6264404524201321E-2</v>
      </c>
      <c r="AA42" s="10">
        <f t="shared" si="22"/>
        <v>-4.2857958967319476E-2</v>
      </c>
      <c r="AB42" s="10">
        <f t="shared" si="22"/>
        <v>-4.8665355557352852E-2</v>
      </c>
      <c r="AC42" s="10">
        <f t="shared" si="22"/>
        <v>-5.4547869323318121E-2</v>
      </c>
      <c r="AD42" s="10">
        <f t="shared" si="22"/>
        <v>-6.0153185982877444E-2</v>
      </c>
      <c r="AE42" s="10">
        <f t="shared" si="22"/>
        <v>-6.5460319416901225E-2</v>
      </c>
      <c r="AF42" s="10">
        <f t="shared" si="22"/>
        <v>-7.0704988582575012E-2</v>
      </c>
      <c r="AG42" s="10">
        <f t="shared" si="22"/>
        <v>-7.5164080599481098E-2</v>
      </c>
      <c r="AH42" s="10">
        <f t="shared" si="22"/>
        <v>-7.9573745868062762E-2</v>
      </c>
      <c r="AI42" s="10">
        <f t="shared" si="22"/>
        <v>-8.3705335091471156E-2</v>
      </c>
      <c r="AJ42" s="10">
        <f t="shared" si="22"/>
        <v>-8.7574454706596194E-2</v>
      </c>
      <c r="AK42" s="10">
        <f t="shared" si="22"/>
        <v>-9.1372629006183592E-2</v>
      </c>
      <c r="AL42" s="1"/>
      <c r="AM42" s="94"/>
      <c r="AN42" s="4">
        <v>400</v>
      </c>
      <c r="AO42" s="10">
        <f t="shared" ref="AO42:BD42" si="23">1-(AO$33/AO32)</f>
        <v>-8.1378083108130106E-3</v>
      </c>
      <c r="AP42" s="10">
        <f t="shared" si="23"/>
        <v>-1.2933399760759245E-2</v>
      </c>
      <c r="AQ42" s="10">
        <f t="shared" si="23"/>
        <v>-1.8696975354216772E-2</v>
      </c>
      <c r="AR42" s="10">
        <f t="shared" si="23"/>
        <v>-2.5171031774879005E-2</v>
      </c>
      <c r="AS42" s="10">
        <f t="shared" si="23"/>
        <v>-3.2092048393261852E-2</v>
      </c>
      <c r="AT42" s="10">
        <f t="shared" si="23"/>
        <v>-3.9584781434703897E-2</v>
      </c>
      <c r="AU42" s="10">
        <f t="shared" si="23"/>
        <v>-4.6384160418707632E-2</v>
      </c>
      <c r="AV42" s="10">
        <f t="shared" si="23"/>
        <v>-5.342440546702365E-2</v>
      </c>
      <c r="AW42" s="10">
        <f t="shared" si="23"/>
        <v>-6.0247178609886598E-2</v>
      </c>
      <c r="AX42" s="10">
        <f t="shared" si="23"/>
        <v>-6.6787500384905218E-2</v>
      </c>
      <c r="AY42" s="10">
        <f t="shared" si="23"/>
        <v>-7.3309357802316066E-2</v>
      </c>
      <c r="AZ42" s="10">
        <f t="shared" si="23"/>
        <v>-7.8887860771502227E-2</v>
      </c>
      <c r="BA42" s="10">
        <f t="shared" si="23"/>
        <v>-8.4425209976647153E-2</v>
      </c>
      <c r="BB42" s="10">
        <f t="shared" si="23"/>
        <v>-8.9624546744851541E-2</v>
      </c>
      <c r="BC42" s="10">
        <f t="shared" si="23"/>
        <v>-9.449746409670845E-2</v>
      </c>
      <c r="BD42" s="10">
        <f t="shared" si="23"/>
        <v>-9.9279649246166723E-2</v>
      </c>
    </row>
    <row r="43" spans="1:56" x14ac:dyDescent="0.3">
      <c r="A43" s="94"/>
      <c r="B43" s="11">
        <v>500</v>
      </c>
      <c r="C43" s="14">
        <f t="shared" ref="C43:R43" si="24">1-(C$33/C33)</f>
        <v>0</v>
      </c>
      <c r="D43" s="14">
        <f t="shared" si="24"/>
        <v>0</v>
      </c>
      <c r="E43" s="14">
        <f t="shared" si="24"/>
        <v>0</v>
      </c>
      <c r="F43" s="14">
        <f t="shared" si="24"/>
        <v>0</v>
      </c>
      <c r="G43" s="14">
        <f t="shared" si="24"/>
        <v>0</v>
      </c>
      <c r="H43" s="14">
        <f t="shared" si="24"/>
        <v>0</v>
      </c>
      <c r="I43" s="14">
        <f t="shared" si="24"/>
        <v>0</v>
      </c>
      <c r="J43" s="14">
        <f t="shared" si="24"/>
        <v>0</v>
      </c>
      <c r="K43" s="14">
        <f t="shared" si="24"/>
        <v>0</v>
      </c>
      <c r="L43" s="14">
        <f t="shared" si="24"/>
        <v>0</v>
      </c>
      <c r="M43" s="14">
        <f t="shared" si="24"/>
        <v>0</v>
      </c>
      <c r="N43" s="14">
        <f t="shared" si="24"/>
        <v>0</v>
      </c>
      <c r="O43" s="14">
        <f t="shared" si="24"/>
        <v>0</v>
      </c>
      <c r="P43" s="14">
        <f t="shared" si="24"/>
        <v>0</v>
      </c>
      <c r="Q43" s="14">
        <f t="shared" si="24"/>
        <v>0</v>
      </c>
      <c r="R43" s="14">
        <f t="shared" si="24"/>
        <v>0</v>
      </c>
      <c r="S43" s="1"/>
      <c r="T43" s="94"/>
      <c r="U43" s="11">
        <v>500</v>
      </c>
      <c r="V43" s="14">
        <f t="shared" ref="V43:AK43" si="25">1-(V$33/V33)</f>
        <v>0</v>
      </c>
      <c r="W43" s="14">
        <f t="shared" si="25"/>
        <v>0</v>
      </c>
      <c r="X43" s="14">
        <f t="shared" si="25"/>
        <v>0</v>
      </c>
      <c r="Y43" s="14">
        <f t="shared" si="25"/>
        <v>0</v>
      </c>
      <c r="Z43" s="14">
        <f t="shared" si="25"/>
        <v>0</v>
      </c>
      <c r="AA43" s="14">
        <f t="shared" si="25"/>
        <v>0</v>
      </c>
      <c r="AB43" s="14">
        <f t="shared" si="25"/>
        <v>0</v>
      </c>
      <c r="AC43" s="14">
        <f t="shared" si="25"/>
        <v>0</v>
      </c>
      <c r="AD43" s="14">
        <f t="shared" si="25"/>
        <v>0</v>
      </c>
      <c r="AE43" s="14">
        <f t="shared" si="25"/>
        <v>0</v>
      </c>
      <c r="AF43" s="14">
        <f t="shared" si="25"/>
        <v>0</v>
      </c>
      <c r="AG43" s="14">
        <f t="shared" si="25"/>
        <v>0</v>
      </c>
      <c r="AH43" s="14">
        <f t="shared" si="25"/>
        <v>0</v>
      </c>
      <c r="AI43" s="14">
        <f t="shared" si="25"/>
        <v>0</v>
      </c>
      <c r="AJ43" s="14">
        <f t="shared" si="25"/>
        <v>0</v>
      </c>
      <c r="AK43" s="14">
        <f t="shared" si="25"/>
        <v>0</v>
      </c>
      <c r="AL43" s="1"/>
      <c r="AM43" s="94"/>
      <c r="AN43" s="11">
        <v>500</v>
      </c>
      <c r="AO43" s="14">
        <f t="shared" ref="AO43:BD43" si="26">1-(AO$33/AO33)</f>
        <v>0</v>
      </c>
      <c r="AP43" s="14">
        <f t="shared" si="26"/>
        <v>0</v>
      </c>
      <c r="AQ43" s="14">
        <f t="shared" si="26"/>
        <v>0</v>
      </c>
      <c r="AR43" s="14">
        <f t="shared" si="26"/>
        <v>0</v>
      </c>
      <c r="AS43" s="14">
        <f t="shared" si="26"/>
        <v>0</v>
      </c>
      <c r="AT43" s="14">
        <f t="shared" si="26"/>
        <v>0</v>
      </c>
      <c r="AU43" s="14">
        <f t="shared" si="26"/>
        <v>0</v>
      </c>
      <c r="AV43" s="14">
        <f t="shared" si="26"/>
        <v>0</v>
      </c>
      <c r="AW43" s="14">
        <f t="shared" si="26"/>
        <v>0</v>
      </c>
      <c r="AX43" s="14">
        <f t="shared" si="26"/>
        <v>0</v>
      </c>
      <c r="AY43" s="14">
        <f t="shared" si="26"/>
        <v>0</v>
      </c>
      <c r="AZ43" s="14">
        <f t="shared" si="26"/>
        <v>0</v>
      </c>
      <c r="BA43" s="14">
        <f t="shared" si="26"/>
        <v>0</v>
      </c>
      <c r="BB43" s="14">
        <f t="shared" si="26"/>
        <v>0</v>
      </c>
      <c r="BC43" s="14">
        <f t="shared" si="26"/>
        <v>0</v>
      </c>
      <c r="BD43" s="14">
        <f t="shared" si="26"/>
        <v>0</v>
      </c>
    </row>
    <row r="44" spans="1:56" x14ac:dyDescent="0.3">
      <c r="A44" s="94"/>
      <c r="B44" s="4">
        <v>600</v>
      </c>
      <c r="C44" s="10">
        <f t="shared" ref="C44:R44" si="27">1-(C$33/C34)</f>
        <v>8.6971827593241846E-3</v>
      </c>
      <c r="D44" s="10">
        <f t="shared" si="27"/>
        <v>1.1812365224880828E-2</v>
      </c>
      <c r="E44" s="10">
        <f t="shared" si="27"/>
        <v>1.5106297667963786E-2</v>
      </c>
      <c r="F44" s="10">
        <f t="shared" si="27"/>
        <v>1.8466661940045426E-2</v>
      </c>
      <c r="G44" s="10">
        <f t="shared" si="27"/>
        <v>2.1809296794966238E-2</v>
      </c>
      <c r="H44" s="10">
        <f t="shared" si="27"/>
        <v>2.5235784498171654E-2</v>
      </c>
      <c r="I44" s="10">
        <f t="shared" si="27"/>
        <v>2.8225958484839109E-2</v>
      </c>
      <c r="J44" s="10">
        <f t="shared" si="27"/>
        <v>3.1238145317961208E-2</v>
      </c>
      <c r="K44" s="10">
        <f t="shared" si="27"/>
        <v>3.4099706741498537E-2</v>
      </c>
      <c r="L44" s="10">
        <f t="shared" si="27"/>
        <v>3.6806278113722946E-2</v>
      </c>
      <c r="M44" s="10">
        <f t="shared" si="27"/>
        <v>3.9482363288939948E-2</v>
      </c>
      <c r="N44" s="10">
        <f t="shared" si="27"/>
        <v>4.1761287339833975E-2</v>
      </c>
      <c r="O44" s="10">
        <f t="shared" si="27"/>
        <v>4.4020310596644574E-2</v>
      </c>
      <c r="P44" s="10">
        <f t="shared" si="27"/>
        <v>4.6143301898238009E-2</v>
      </c>
      <c r="Q44" s="10">
        <f t="shared" si="27"/>
        <v>4.813832826515585E-2</v>
      </c>
      <c r="R44" s="10">
        <f t="shared" si="27"/>
        <v>5.0104364869686391E-2</v>
      </c>
      <c r="S44" s="1"/>
      <c r="T44" s="94"/>
      <c r="U44" s="4">
        <v>600</v>
      </c>
      <c r="V44" s="10">
        <f t="shared" ref="V44:AK44" si="28">1-(V$33/V34)</f>
        <v>6.2381144468545147E-3</v>
      </c>
      <c r="W44" s="10">
        <f t="shared" si="28"/>
        <v>9.1194052219130128E-3</v>
      </c>
      <c r="X44" s="10">
        <f t="shared" si="28"/>
        <v>1.2366983722710723E-2</v>
      </c>
      <c r="Y44" s="10">
        <f t="shared" si="28"/>
        <v>1.5849599179765694E-2</v>
      </c>
      <c r="Z44" s="10">
        <f t="shared" si="28"/>
        <v>1.9452002679965275E-2</v>
      </c>
      <c r="AA44" s="10">
        <f t="shared" si="28"/>
        <v>2.3262413818971428E-2</v>
      </c>
      <c r="AB44" s="10">
        <f t="shared" si="28"/>
        <v>2.6668633254118723E-2</v>
      </c>
      <c r="AC44" s="10">
        <f t="shared" si="28"/>
        <v>3.0163825548694345E-2</v>
      </c>
      <c r="AD44" s="10">
        <f t="shared" si="28"/>
        <v>3.3534252077341842E-2</v>
      </c>
      <c r="AE44" s="10">
        <f t="shared" si="28"/>
        <v>3.6759751938243546E-2</v>
      </c>
      <c r="AF44" s="10">
        <f t="shared" si="28"/>
        <v>3.9978919953814973E-2</v>
      </c>
      <c r="AG44" s="10">
        <f t="shared" si="28"/>
        <v>4.2739874746285045E-2</v>
      </c>
      <c r="AH44" s="10">
        <f t="shared" si="28"/>
        <v>4.549132655069954E-2</v>
      </c>
      <c r="AI44" s="10">
        <f t="shared" si="28"/>
        <v>4.8087893286045236E-2</v>
      </c>
      <c r="AJ44" s="10">
        <f t="shared" si="28"/>
        <v>5.0535530065243583E-2</v>
      </c>
      <c r="AK44" s="10">
        <f t="shared" si="28"/>
        <v>5.2953108671191296E-2</v>
      </c>
      <c r="AL44" s="1"/>
      <c r="AM44" s="94"/>
      <c r="AN44" s="4">
        <v>600</v>
      </c>
      <c r="AO44" s="10">
        <f t="shared" ref="AO44:BD44" si="29">1-(AO$33/AO34)</f>
        <v>3.7441336474276499E-3</v>
      </c>
      <c r="AP44" s="10">
        <f t="shared" si="29"/>
        <v>6.0856525543905304E-3</v>
      </c>
      <c r="AQ44" s="10">
        <f t="shared" si="29"/>
        <v>8.986850896220977E-3</v>
      </c>
      <c r="AR44" s="10">
        <f t="shared" si="29"/>
        <v>1.234068920094189E-2</v>
      </c>
      <c r="AS44" s="10">
        <f t="shared" si="29"/>
        <v>1.6022940012183851E-2</v>
      </c>
      <c r="AT44" s="10">
        <f t="shared" si="29"/>
        <v>2.0110431048330102E-2</v>
      </c>
      <c r="AU44" s="10">
        <f t="shared" si="29"/>
        <v>2.390309388987788E-2</v>
      </c>
      <c r="AV44" s="10">
        <f t="shared" si="29"/>
        <v>2.7908154871231328E-2</v>
      </c>
      <c r="AW44" s="10">
        <f t="shared" si="29"/>
        <v>3.1861224258281307E-2</v>
      </c>
      <c r="AX44" s="10">
        <f t="shared" si="29"/>
        <v>3.5713990374689031E-2</v>
      </c>
      <c r="AY44" s="10">
        <f t="shared" si="29"/>
        <v>3.961537375725499E-2</v>
      </c>
      <c r="AZ44" s="10">
        <f t="shared" si="29"/>
        <v>4.2998201579459661E-2</v>
      </c>
      <c r="BA44" s="10">
        <f t="shared" si="29"/>
        <v>4.6396803261665731E-2</v>
      </c>
      <c r="BB44" s="10">
        <f t="shared" si="29"/>
        <v>4.9624178789737905E-2</v>
      </c>
      <c r="BC44" s="10">
        <f t="shared" si="29"/>
        <v>5.2680286349734651E-2</v>
      </c>
      <c r="BD44" s="10">
        <f t="shared" si="29"/>
        <v>5.5708596463828086E-2</v>
      </c>
    </row>
    <row r="45" spans="1:56" x14ac:dyDescent="0.3">
      <c r="A45" s="94"/>
      <c r="B45" s="4">
        <v>700</v>
      </c>
      <c r="C45" s="10">
        <f t="shared" ref="C45:R45" si="30">1-(C$33/C35)</f>
        <v>1.402992206821374E-2</v>
      </c>
      <c r="D45" s="10">
        <f t="shared" si="30"/>
        <v>1.9115683089585445E-2</v>
      </c>
      <c r="E45" s="10">
        <f t="shared" si="30"/>
        <v>2.4515959328363812E-2</v>
      </c>
      <c r="F45" s="10">
        <f t="shared" si="30"/>
        <v>3.0046068627028188E-2</v>
      </c>
      <c r="G45" s="10">
        <f t="shared" si="30"/>
        <v>3.5565732685144291E-2</v>
      </c>
      <c r="H45" s="10">
        <f t="shared" si="30"/>
        <v>4.124152170321882E-2</v>
      </c>
      <c r="I45" s="10">
        <f t="shared" si="30"/>
        <v>4.6208115490254165E-2</v>
      </c>
      <c r="J45" s="10">
        <f t="shared" si="30"/>
        <v>5.122323670983564E-2</v>
      </c>
      <c r="K45" s="10">
        <f t="shared" si="30"/>
        <v>5.5998124884014344E-2</v>
      </c>
      <c r="L45" s="10">
        <f t="shared" si="30"/>
        <v>6.0523426976290873E-2</v>
      </c>
      <c r="M45" s="10">
        <f t="shared" si="30"/>
        <v>6.5006055560166698E-2</v>
      </c>
      <c r="N45" s="10">
        <f t="shared" si="30"/>
        <v>6.8829700717098596E-2</v>
      </c>
      <c r="O45" s="10">
        <f t="shared" si="30"/>
        <v>7.2625500133942311E-2</v>
      </c>
      <c r="P45" s="10">
        <f t="shared" si="30"/>
        <v>7.6197634073333464E-2</v>
      </c>
      <c r="Q45" s="10">
        <f t="shared" si="30"/>
        <v>7.9558691984390806E-2</v>
      </c>
      <c r="R45" s="10">
        <f t="shared" si="30"/>
        <v>8.2874846997440632E-2</v>
      </c>
      <c r="S45" s="1"/>
      <c r="T45" s="94"/>
      <c r="U45" s="4">
        <v>700</v>
      </c>
      <c r="V45" s="10">
        <f t="shared" ref="V45:AK45" si="31">1-(V$33/V35)</f>
        <v>9.8949838716931859E-3</v>
      </c>
      <c r="W45" s="10">
        <f t="shared" si="31"/>
        <v>1.4522805791389759E-2</v>
      </c>
      <c r="X45" s="10">
        <f t="shared" si="31"/>
        <v>1.976716870489581E-2</v>
      </c>
      <c r="Y45" s="10">
        <f t="shared" si="31"/>
        <v>2.5419308666298379E-2</v>
      </c>
      <c r="Z45" s="10">
        <f t="shared" si="31"/>
        <v>3.1292823726630337E-2</v>
      </c>
      <c r="AA45" s="10">
        <f t="shared" si="31"/>
        <v>3.7532278975935363E-2</v>
      </c>
      <c r="AB45" s="10">
        <f t="shared" si="31"/>
        <v>4.3131262973011397E-2</v>
      </c>
      <c r="AC45" s="10">
        <f t="shared" si="31"/>
        <v>4.8896030812548008E-2</v>
      </c>
      <c r="AD45" s="10">
        <f t="shared" si="31"/>
        <v>5.4472693491271373E-2</v>
      </c>
      <c r="AE45" s="10">
        <f t="shared" si="31"/>
        <v>5.9825023641985386E-2</v>
      </c>
      <c r="AF45" s="10">
        <f t="shared" si="31"/>
        <v>6.5181295341339096E-2</v>
      </c>
      <c r="AG45" s="10">
        <f t="shared" si="31"/>
        <v>6.9786257898911019E-2</v>
      </c>
      <c r="AH45" s="10">
        <f t="shared" si="31"/>
        <v>7.4385260966761346E-2</v>
      </c>
      <c r="AI45" s="10">
        <f t="shared" si="31"/>
        <v>7.8734204540289565E-2</v>
      </c>
      <c r="AJ45" s="10">
        <f t="shared" si="31"/>
        <v>8.2841384154307418E-2</v>
      </c>
      <c r="AK45" s="10">
        <f t="shared" si="31"/>
        <v>8.6905297314731622E-2</v>
      </c>
      <c r="AL45" s="1"/>
      <c r="AM45" s="94"/>
      <c r="AN45" s="4">
        <v>700</v>
      </c>
      <c r="AO45" s="10">
        <f t="shared" ref="AO45:BD45" si="32">1-(AO$33/AO35)</f>
        <v>5.7986056595641378E-3</v>
      </c>
      <c r="AP45" s="10">
        <f t="shared" si="32"/>
        <v>9.4702761476702646E-3</v>
      </c>
      <c r="AQ45" s="10">
        <f t="shared" si="32"/>
        <v>1.4050070820233129E-2</v>
      </c>
      <c r="AR45" s="10">
        <f t="shared" si="32"/>
        <v>1.9378795028815787E-2</v>
      </c>
      <c r="AS45" s="10">
        <f t="shared" si="32"/>
        <v>2.5265534913818E-2</v>
      </c>
      <c r="AT45" s="10">
        <f t="shared" si="32"/>
        <v>3.1839138833787639E-2</v>
      </c>
      <c r="AU45" s="10">
        <f t="shared" si="32"/>
        <v>3.7971735622324476E-2</v>
      </c>
      <c r="AV45" s="10">
        <f t="shared" si="32"/>
        <v>4.447964804333715E-2</v>
      </c>
      <c r="AW45" s="10">
        <f t="shared" si="32"/>
        <v>5.0933123226350463E-2</v>
      </c>
      <c r="AX45" s="10">
        <f t="shared" si="32"/>
        <v>5.7250023621554513E-2</v>
      </c>
      <c r="AY45" s="10">
        <f t="shared" si="32"/>
        <v>6.3672734721056168E-2</v>
      </c>
      <c r="AZ45" s="10">
        <f t="shared" si="32"/>
        <v>6.9262241794847745E-2</v>
      </c>
      <c r="BA45" s="10">
        <f t="shared" si="32"/>
        <v>7.4896378976959332E-2</v>
      </c>
      <c r="BB45" s="10">
        <f t="shared" si="32"/>
        <v>8.0263458705789881E-2</v>
      </c>
      <c r="BC45" s="10">
        <f t="shared" si="32"/>
        <v>8.5360487924815542E-2</v>
      </c>
      <c r="BD45" s="10">
        <f t="shared" si="32"/>
        <v>9.0425071513727251E-2</v>
      </c>
    </row>
    <row r="46" spans="1:56" x14ac:dyDescent="0.3">
      <c r="A46" s="95"/>
      <c r="B46" s="4">
        <v>800</v>
      </c>
      <c r="C46" s="10">
        <f t="shared" ref="C46:R46" si="33">1-(C$33/C36)</f>
        <v>1.7597563821309614E-2</v>
      </c>
      <c r="D46" s="10">
        <f t="shared" si="33"/>
        <v>2.4029909467498278E-2</v>
      </c>
      <c r="E46" s="10">
        <f t="shared" si="33"/>
        <v>3.0880440436658718E-2</v>
      </c>
      <c r="F46" s="10">
        <f t="shared" si="33"/>
        <v>3.791463778090598E-2</v>
      </c>
      <c r="G46" s="10">
        <f t="shared" si="33"/>
        <v>4.4952668310176858E-2</v>
      </c>
      <c r="H46" s="10">
        <f t="shared" si="33"/>
        <v>5.2206032296883365E-2</v>
      </c>
      <c r="I46" s="10">
        <f t="shared" si="33"/>
        <v>5.8565627462077385E-2</v>
      </c>
      <c r="J46" s="10">
        <f t="shared" si="33"/>
        <v>6.4998519558068679E-2</v>
      </c>
      <c r="K46" s="10">
        <f t="shared" si="33"/>
        <v>7.1133158156668208E-2</v>
      </c>
      <c r="L46" s="10">
        <f t="shared" si="33"/>
        <v>7.695565161933049E-2</v>
      </c>
      <c r="M46" s="10">
        <f t="shared" si="33"/>
        <v>8.2731097783321994E-2</v>
      </c>
      <c r="N46" s="10">
        <f t="shared" si="33"/>
        <v>8.766348647551947E-2</v>
      </c>
      <c r="O46" s="10">
        <f t="shared" si="33"/>
        <v>9.2565248173602233E-2</v>
      </c>
      <c r="P46" s="10">
        <f t="shared" si="33"/>
        <v>9.7182877094868725E-2</v>
      </c>
      <c r="Q46" s="10">
        <f t="shared" si="33"/>
        <v>0.10153172482075501</v>
      </c>
      <c r="R46" s="10">
        <f t="shared" si="33"/>
        <v>0.10582626875062073</v>
      </c>
      <c r="S46" s="1"/>
      <c r="T46" s="95"/>
      <c r="U46" s="4">
        <v>800</v>
      </c>
      <c r="V46" s="10">
        <f t="shared" ref="V46:AK46" si="34">1-(V$33/V36)</f>
        <v>1.2260968707249464E-2</v>
      </c>
      <c r="W46" s="10">
        <f t="shared" si="34"/>
        <v>1.8044321518903006E-2</v>
      </c>
      <c r="X46" s="10">
        <f t="shared" si="34"/>
        <v>2.4622672496541154E-2</v>
      </c>
      <c r="Y46" s="10">
        <f t="shared" si="34"/>
        <v>3.1737306603131343E-2</v>
      </c>
      <c r="Z46" s="10">
        <f t="shared" si="34"/>
        <v>3.9154514601151824E-2</v>
      </c>
      <c r="AA46" s="10">
        <f t="shared" si="34"/>
        <v>4.705784448131678E-2</v>
      </c>
      <c r="AB46" s="10">
        <f t="shared" si="34"/>
        <v>5.4169235179093334E-2</v>
      </c>
      <c r="AC46" s="10">
        <f t="shared" si="34"/>
        <v>6.1508994809812756E-2</v>
      </c>
      <c r="AD46" s="10">
        <f t="shared" si="34"/>
        <v>6.8625489023908526E-2</v>
      </c>
      <c r="AE46" s="10">
        <f t="shared" si="34"/>
        <v>7.5470006320677907E-2</v>
      </c>
      <c r="AF46" s="10">
        <f t="shared" si="34"/>
        <v>8.233301489060052E-2</v>
      </c>
      <c r="AG46" s="10">
        <f t="shared" si="34"/>
        <v>8.8243761011910449E-2</v>
      </c>
      <c r="AH46" s="10">
        <f t="shared" si="34"/>
        <v>9.4156171174661352E-2</v>
      </c>
      <c r="AI46" s="10">
        <f t="shared" si="34"/>
        <v>9.9755463435677094E-2</v>
      </c>
      <c r="AJ46" s="10">
        <f t="shared" si="34"/>
        <v>0.10505078197468753</v>
      </c>
      <c r="AK46" s="10">
        <f t="shared" si="34"/>
        <v>0.11029716740581097</v>
      </c>
      <c r="AL46" s="1"/>
      <c r="AM46" s="95"/>
      <c r="AN46" s="4">
        <v>800</v>
      </c>
      <c r="AO46" s="10">
        <f t="shared" ref="AO46:BD46" si="35">1-(AO$33/AO36)</f>
        <v>7.0644792831748848E-3</v>
      </c>
      <c r="AP46" s="10">
        <f t="shared" si="35"/>
        <v>1.1574447428157164E-2</v>
      </c>
      <c r="AQ46" s="10">
        <f t="shared" si="35"/>
        <v>1.7225064597707673E-2</v>
      </c>
      <c r="AR46" s="10">
        <f t="shared" si="35"/>
        <v>2.3828487345070593E-2</v>
      </c>
      <c r="AS46" s="10">
        <f t="shared" si="35"/>
        <v>3.1154090375597798E-2</v>
      </c>
      <c r="AT46" s="10">
        <f t="shared" si="35"/>
        <v>3.9367918355951215E-2</v>
      </c>
      <c r="AU46" s="10">
        <f t="shared" si="35"/>
        <v>4.7059477149989037E-2</v>
      </c>
      <c r="AV46" s="10">
        <f t="shared" si="35"/>
        <v>5.5249754382924787E-2</v>
      </c>
      <c r="AW46" s="10">
        <f t="shared" si="35"/>
        <v>6.3398189113011649E-2</v>
      </c>
      <c r="AX46" s="10">
        <f t="shared" si="35"/>
        <v>7.1398540096968999E-2</v>
      </c>
      <c r="AY46" s="10">
        <f t="shared" si="35"/>
        <v>7.955652448499162E-2</v>
      </c>
      <c r="AZ46" s="10">
        <f t="shared" si="35"/>
        <v>8.6674886607070456E-2</v>
      </c>
      <c r="BA46" s="10">
        <f t="shared" si="35"/>
        <v>9.3867176013842868E-2</v>
      </c>
      <c r="BB46" s="10">
        <f t="shared" si="35"/>
        <v>0.10073412885422905</v>
      </c>
      <c r="BC46" s="10">
        <f t="shared" si="35"/>
        <v>0.1072693522248277</v>
      </c>
      <c r="BD46" s="10">
        <f t="shared" si="35"/>
        <v>0.11377605661001167</v>
      </c>
    </row>
  </sheetData>
  <mergeCells count="41">
    <mergeCell ref="E2:F2"/>
    <mergeCell ref="A1:C1"/>
    <mergeCell ref="A41:A46"/>
    <mergeCell ref="T41:T46"/>
    <mergeCell ref="AM41:AM46"/>
    <mergeCell ref="A31:A36"/>
    <mergeCell ref="T31:T36"/>
    <mergeCell ref="AM31:AM36"/>
    <mergeCell ref="A39:B39"/>
    <mergeCell ref="T39:U39"/>
    <mergeCell ref="AM39:AN39"/>
    <mergeCell ref="A11:A16"/>
    <mergeCell ref="T11:T16"/>
    <mergeCell ref="AM11:AM16"/>
    <mergeCell ref="AM29:AN29"/>
    <mergeCell ref="A9:B9"/>
    <mergeCell ref="T9:U9"/>
    <mergeCell ref="AO39:BD39"/>
    <mergeCell ref="AM7:BD7"/>
    <mergeCell ref="C29:R29"/>
    <mergeCell ref="C39:R39"/>
    <mergeCell ref="V9:AK9"/>
    <mergeCell ref="V19:AK19"/>
    <mergeCell ref="V29:AK29"/>
    <mergeCell ref="V39:AK39"/>
    <mergeCell ref="A7:R7"/>
    <mergeCell ref="T7:AI7"/>
    <mergeCell ref="C9:R9"/>
    <mergeCell ref="C19:R19"/>
    <mergeCell ref="AO9:BD9"/>
    <mergeCell ref="AM9:AN9"/>
    <mergeCell ref="A19:B19"/>
    <mergeCell ref="T19:U19"/>
    <mergeCell ref="AO19:BD19"/>
    <mergeCell ref="AM19:AN19"/>
    <mergeCell ref="A29:B29"/>
    <mergeCell ref="T29:U29"/>
    <mergeCell ref="AO29:BD29"/>
    <mergeCell ref="A21:A26"/>
    <mergeCell ref="T21:T26"/>
    <mergeCell ref="AM21:AM26"/>
  </mergeCells>
  <conditionalFormatting sqref="C31:P36">
    <cfRule type="cellIs" dxfId="67" priority="33" operator="between">
      <formula>1.2</formula>
      <formula>1.3</formula>
    </cfRule>
    <cfRule type="cellIs" dxfId="66" priority="34" operator="greaterThanOrEqual">
      <formula>1.3</formula>
    </cfRule>
  </conditionalFormatting>
  <conditionalFormatting sqref="B31:P36">
    <cfRule type="cellIs" dxfId="65" priority="32" operator="lessThan">
      <formula>1.2</formula>
    </cfRule>
  </conditionalFormatting>
  <conditionalFormatting sqref="V31:AI36">
    <cfRule type="cellIs" dxfId="64" priority="30" operator="between">
      <formula>1.2</formula>
      <formula>1.3</formula>
    </cfRule>
    <cfRule type="cellIs" dxfId="63" priority="31" operator="greaterThanOrEqual">
      <formula>1.3</formula>
    </cfRule>
  </conditionalFormatting>
  <conditionalFormatting sqref="V31:AI36">
    <cfRule type="cellIs" dxfId="62" priority="29" operator="lessThan">
      <formula>1.2</formula>
    </cfRule>
  </conditionalFormatting>
  <conditionalFormatting sqref="AO31:BB36">
    <cfRule type="cellIs" dxfId="61" priority="27" operator="between">
      <formula>1.2</formula>
      <formula>1.3</formula>
    </cfRule>
    <cfRule type="cellIs" dxfId="60" priority="28" operator="greaterThanOrEqual">
      <formula>1.3</formula>
    </cfRule>
  </conditionalFormatting>
  <conditionalFormatting sqref="AO31:BB36">
    <cfRule type="cellIs" dxfId="59" priority="26" operator="lessThan">
      <formula>1.2</formula>
    </cfRule>
  </conditionalFormatting>
  <conditionalFormatting sqref="C30:P30 V30:AI30 AO30:BB30">
    <cfRule type="expression" dxfId="58" priority="35">
      <formula>C$129&gt;=1.3</formula>
    </cfRule>
  </conditionalFormatting>
  <conditionalFormatting sqref="Q31:Q36">
    <cfRule type="cellIs" dxfId="57" priority="23" operator="between">
      <formula>1.2</formula>
      <formula>1.3</formula>
    </cfRule>
    <cfRule type="cellIs" dxfId="56" priority="24" operator="greaterThanOrEqual">
      <formula>1.3</formula>
    </cfRule>
  </conditionalFormatting>
  <conditionalFormatting sqref="Q31:Q36">
    <cfRule type="cellIs" dxfId="55" priority="22" operator="lessThan">
      <formula>1.2</formula>
    </cfRule>
  </conditionalFormatting>
  <conditionalFormatting sqref="Q30">
    <cfRule type="expression" dxfId="54" priority="25">
      <formula>Q$129&gt;=1.3</formula>
    </cfRule>
  </conditionalFormatting>
  <conditionalFormatting sqref="R31:R36">
    <cfRule type="cellIs" dxfId="53" priority="19" operator="between">
      <formula>1.2</formula>
      <formula>1.3</formula>
    </cfRule>
    <cfRule type="cellIs" dxfId="52" priority="20" operator="greaterThanOrEqual">
      <formula>1.3</formula>
    </cfRule>
  </conditionalFormatting>
  <conditionalFormatting sqref="R31:R36">
    <cfRule type="cellIs" dxfId="51" priority="18" operator="lessThan">
      <formula>1.2</formula>
    </cfRule>
  </conditionalFormatting>
  <conditionalFormatting sqref="R30">
    <cfRule type="expression" dxfId="50" priority="21">
      <formula>R$129&gt;=1.3</formula>
    </cfRule>
  </conditionalFormatting>
  <conditionalFormatting sqref="AJ31:AJ36">
    <cfRule type="cellIs" dxfId="49" priority="15" operator="between">
      <formula>1.2</formula>
      <formula>1.3</formula>
    </cfRule>
    <cfRule type="cellIs" dxfId="48" priority="16" operator="greaterThanOrEqual">
      <formula>1.3</formula>
    </cfRule>
  </conditionalFormatting>
  <conditionalFormatting sqref="AJ31:AJ36">
    <cfRule type="cellIs" dxfId="47" priority="14" operator="lessThan">
      <formula>1.2</formula>
    </cfRule>
  </conditionalFormatting>
  <conditionalFormatting sqref="AJ30">
    <cfRule type="expression" dxfId="46" priority="17">
      <formula>AJ$129&gt;=1.3</formula>
    </cfRule>
  </conditionalFormatting>
  <conditionalFormatting sqref="AK31:AK36">
    <cfRule type="cellIs" dxfId="45" priority="11" operator="between">
      <formula>1.2</formula>
      <formula>1.3</formula>
    </cfRule>
    <cfRule type="cellIs" dxfId="44" priority="12" operator="greaterThanOrEqual">
      <formula>1.3</formula>
    </cfRule>
  </conditionalFormatting>
  <conditionalFormatting sqref="AK31:AK36">
    <cfRule type="cellIs" dxfId="43" priority="10" operator="lessThan">
      <formula>1.2</formula>
    </cfRule>
  </conditionalFormatting>
  <conditionalFormatting sqref="AK30">
    <cfRule type="expression" dxfId="42" priority="13">
      <formula>AK$129&gt;=1.3</formula>
    </cfRule>
  </conditionalFormatting>
  <conditionalFormatting sqref="BC31:BC36">
    <cfRule type="cellIs" dxfId="41" priority="7" operator="between">
      <formula>1.2</formula>
      <formula>1.3</formula>
    </cfRule>
    <cfRule type="cellIs" dxfId="40" priority="8" operator="greaterThanOrEqual">
      <formula>1.3</formula>
    </cfRule>
  </conditionalFormatting>
  <conditionalFormatting sqref="BC31:BC36">
    <cfRule type="cellIs" dxfId="39" priority="6" operator="lessThan">
      <formula>1.2</formula>
    </cfRule>
  </conditionalFormatting>
  <conditionalFormatting sqref="BC30">
    <cfRule type="expression" dxfId="38" priority="9">
      <formula>BC$129&gt;=1.3</formula>
    </cfRule>
  </conditionalFormatting>
  <conditionalFormatting sqref="BD31:BD36">
    <cfRule type="cellIs" dxfId="37" priority="3" operator="between">
      <formula>1.2</formula>
      <formula>1.3</formula>
    </cfRule>
    <cfRule type="cellIs" dxfId="36" priority="4" operator="greaterThanOrEqual">
      <formula>1.3</formula>
    </cfRule>
  </conditionalFormatting>
  <conditionalFormatting sqref="BD31:BD36">
    <cfRule type="cellIs" dxfId="35" priority="2" operator="lessThan">
      <formula>1.2</formula>
    </cfRule>
  </conditionalFormatting>
  <conditionalFormatting sqref="BD30">
    <cfRule type="expression" dxfId="34" priority="5">
      <formula>BD$129&gt;=1.3</formula>
    </cfRule>
  </conditionalFormatting>
  <conditionalFormatting sqref="E3">
    <cfRule type="expression" dxfId="33" priority="1">
      <formula>$B$7="Mężczyzna"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BC7A2-41A0-438E-9C94-2A4F442B0CED}">
  <sheetPr codeName="Arkusz5"/>
  <dimension ref="A1:BD46"/>
  <sheetViews>
    <sheetView workbookViewId="0">
      <selection activeCell="E4" sqref="E4"/>
    </sheetView>
  </sheetViews>
  <sheetFormatPr defaultRowHeight="14.4" x14ac:dyDescent="0.3"/>
  <sheetData>
    <row r="1" spans="1:56" ht="15.6" x14ac:dyDescent="0.3">
      <c r="A1" s="71" t="s">
        <v>45</v>
      </c>
      <c r="B1" s="72"/>
      <c r="C1" s="72"/>
    </row>
    <row r="2" spans="1:56" ht="41.4" customHeight="1" x14ac:dyDescent="0.3">
      <c r="A2" s="33" t="s">
        <v>3</v>
      </c>
      <c r="B2" s="33" t="s">
        <v>0</v>
      </c>
      <c r="C2" s="34" t="s">
        <v>33</v>
      </c>
      <c r="E2" s="99" t="s">
        <v>17</v>
      </c>
      <c r="F2" s="100"/>
    </row>
    <row r="3" spans="1:56" ht="18" x14ac:dyDescent="0.3">
      <c r="A3" s="38" t="s">
        <v>41</v>
      </c>
      <c r="B3" s="39">
        <v>993</v>
      </c>
      <c r="C3" s="39" t="s">
        <v>22</v>
      </c>
      <c r="E3" s="36">
        <f>IF('POLYFLUX - H'!B7="Mężczyzna",F3,F4)</f>
        <v>39.956800000000001</v>
      </c>
      <c r="F3" s="1">
        <f>(2.447-(0.09516*'POLYFLUX - H'!E7))+(0.1074*'POLYFLUX - H'!D7)+(0.3362*'POLYFLUX - H'!C7)</f>
        <v>39.956800000000001</v>
      </c>
    </row>
    <row r="4" spans="1:56" ht="15.6" x14ac:dyDescent="0.3">
      <c r="A4" s="38" t="s">
        <v>42</v>
      </c>
      <c r="B4" s="39">
        <v>1145</v>
      </c>
      <c r="C4" s="39" t="s">
        <v>44</v>
      </c>
      <c r="F4" s="1">
        <f>-2.097+(0.1069*'POLYFLUX - H'!D7)+(0.2466*'POLYFLUX - H'!C7)</f>
        <v>33.337999999999994</v>
      </c>
    </row>
    <row r="5" spans="1:56" ht="15.6" x14ac:dyDescent="0.3">
      <c r="A5" s="38" t="s">
        <v>43</v>
      </c>
      <c r="B5" s="39">
        <v>1450</v>
      </c>
      <c r="C5" s="39" t="s">
        <v>24</v>
      </c>
    </row>
    <row r="7" spans="1:56" ht="23.4" x14ac:dyDescent="0.45">
      <c r="A7" s="96" t="str">
        <f>A3</f>
        <v>140H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T7" s="96" t="str">
        <f>A4</f>
        <v>170H</v>
      </c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20"/>
      <c r="AK7" s="20"/>
      <c r="AL7" s="1"/>
      <c r="AM7" s="96" t="str">
        <f>A5</f>
        <v>210H</v>
      </c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</row>
    <row r="9" spans="1:56" x14ac:dyDescent="0.3">
      <c r="A9" s="88" t="s">
        <v>1</v>
      </c>
      <c r="B9" s="88"/>
      <c r="C9" s="89" t="s">
        <v>4</v>
      </c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1"/>
      <c r="T9" s="88" t="s">
        <v>1</v>
      </c>
      <c r="U9" s="88"/>
      <c r="V9" s="89" t="s">
        <v>4</v>
      </c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1"/>
      <c r="AM9" s="88" t="s">
        <v>1</v>
      </c>
      <c r="AN9" s="88"/>
      <c r="AO9" s="89" t="s">
        <v>4</v>
      </c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</row>
    <row r="10" spans="1:56" x14ac:dyDescent="0.3">
      <c r="A10" s="2"/>
      <c r="B10" s="2"/>
      <c r="C10" s="4">
        <v>200</v>
      </c>
      <c r="D10" s="4">
        <v>220</v>
      </c>
      <c r="E10" s="4">
        <v>240</v>
      </c>
      <c r="F10" s="4">
        <v>260</v>
      </c>
      <c r="G10" s="4">
        <v>280</v>
      </c>
      <c r="H10" s="4">
        <v>301</v>
      </c>
      <c r="I10" s="4">
        <v>320</v>
      </c>
      <c r="J10" s="4">
        <v>340</v>
      </c>
      <c r="K10" s="4">
        <v>360</v>
      </c>
      <c r="L10" s="4">
        <v>380</v>
      </c>
      <c r="M10" s="4">
        <v>401</v>
      </c>
      <c r="N10" s="4">
        <v>420</v>
      </c>
      <c r="O10" s="4">
        <v>440</v>
      </c>
      <c r="P10" s="4">
        <v>460</v>
      </c>
      <c r="Q10" s="4">
        <v>480</v>
      </c>
      <c r="R10" s="4">
        <v>501</v>
      </c>
      <c r="S10" s="1"/>
      <c r="T10" s="2"/>
      <c r="U10" s="2"/>
      <c r="V10" s="4">
        <v>200</v>
      </c>
      <c r="W10" s="4">
        <v>220</v>
      </c>
      <c r="X10" s="4">
        <v>240</v>
      </c>
      <c r="Y10" s="4">
        <v>260</v>
      </c>
      <c r="Z10" s="4">
        <v>280</v>
      </c>
      <c r="AA10" s="4">
        <v>301</v>
      </c>
      <c r="AB10" s="4">
        <v>320</v>
      </c>
      <c r="AC10" s="4">
        <v>340</v>
      </c>
      <c r="AD10" s="4">
        <v>360</v>
      </c>
      <c r="AE10" s="4">
        <v>380</v>
      </c>
      <c r="AF10" s="4">
        <v>401</v>
      </c>
      <c r="AG10" s="4">
        <v>420</v>
      </c>
      <c r="AH10" s="4">
        <v>440</v>
      </c>
      <c r="AI10" s="4">
        <v>460</v>
      </c>
      <c r="AJ10" s="4">
        <v>480</v>
      </c>
      <c r="AK10" s="4">
        <v>501</v>
      </c>
      <c r="AL10" s="1"/>
      <c r="AM10" s="2"/>
      <c r="AN10" s="2"/>
      <c r="AO10" s="4">
        <v>200</v>
      </c>
      <c r="AP10" s="4">
        <v>220</v>
      </c>
      <c r="AQ10" s="4">
        <v>240</v>
      </c>
      <c r="AR10" s="4">
        <v>260</v>
      </c>
      <c r="AS10" s="4">
        <v>280</v>
      </c>
      <c r="AT10" s="4">
        <v>301</v>
      </c>
      <c r="AU10" s="4">
        <v>320</v>
      </c>
      <c r="AV10" s="4">
        <v>340</v>
      </c>
      <c r="AW10" s="4">
        <v>360</v>
      </c>
      <c r="AX10" s="4">
        <v>380</v>
      </c>
      <c r="AY10" s="4">
        <v>401</v>
      </c>
      <c r="AZ10" s="4">
        <v>420</v>
      </c>
      <c r="BA10" s="4">
        <v>440</v>
      </c>
      <c r="BB10" s="4">
        <v>460</v>
      </c>
      <c r="BC10" s="4">
        <v>480</v>
      </c>
      <c r="BD10" s="4">
        <v>501</v>
      </c>
    </row>
    <row r="11" spans="1:56" x14ac:dyDescent="0.3">
      <c r="A11" s="93" t="s">
        <v>5</v>
      </c>
      <c r="B11" s="4">
        <v>300</v>
      </c>
      <c r="C11" s="5">
        <f>(1-EXP(POLYFLUXH!$B$3*((C$10-$B11)/(C$10*$B11))))/((1/C$10)-(1/$B11)*(EXP(POLYFLUXH!$B$3*((C$10-$B11)/(C$10*$B11)))))</f>
        <v>185.40064971425795</v>
      </c>
      <c r="D11" s="5">
        <f>(1-EXP(POLYFLUXH!$B$3*((D$10-$B11)/(D$10*$B11))))/((1/D$10)-(1/$B11)*(EXP(POLYFLUXH!$B$3*((D$10-$B11)/(D$10*$B11)))))</f>
        <v>197.42616220499414</v>
      </c>
      <c r="E11" s="5">
        <f>(1-EXP(POLYFLUXH!$B$3*((E$10-$B11)/(E$10*$B11))))/((1/E$10)-(1/$B11)*(EXP(POLYFLUXH!$B$3*((E$10-$B11)/(E$10*$B11)))))</f>
        <v>207.7331012074149</v>
      </c>
      <c r="F11" s="5">
        <f>(1-EXP(POLYFLUXH!$B$3*((F$10-$B11)/(F$10*$B11))))/((1/F$10)-(1/$B11)*(EXP(POLYFLUXH!$B$3*((F$10-$B11)/(F$10*$B11)))))</f>
        <v>216.52232227746282</v>
      </c>
      <c r="G11" s="5">
        <f>(1-EXP(POLYFLUXH!$B$3*((G$10-$B11)/(G$10*$B11))))/((1/G$10)-(1/$B11)*(EXP(POLYFLUXH!$B$3*((G$10-$B11)/(G$10*$B11)))))</f>
        <v>224.0084669160714</v>
      </c>
      <c r="H11" s="5">
        <f>(1-EXP(POLYFLUXH!$B$3*((H$10-$B11)/(H$10*$B11))))/((1/H$10)-(1/$B11)*(EXP(POLYFLUXH!$B$3*((H$10-$B11)/(H$10*$B11)))))</f>
        <v>230.68818494615442</v>
      </c>
      <c r="I11" s="5">
        <f>(1-EXP(POLYFLUXH!$B$3*((I$10-$B11)/(I$10*$B11))))/((1/I$10)-(1/$B11)*(EXP(POLYFLUXH!$B$3*((I$10-$B11)/(I$10*$B11)))))</f>
        <v>235.85990211386084</v>
      </c>
      <c r="J11" s="5">
        <f>(1-EXP(POLYFLUXH!$B$3*((J$10-$B11)/(J$10*$B11))))/((1/J$10)-(1/$B11)*(EXP(POLYFLUXH!$B$3*((J$10-$B11)/(J$10*$B11)))))</f>
        <v>240.55820618328178</v>
      </c>
      <c r="K11" s="5">
        <f>(1-EXP(POLYFLUXH!$B$3*((K$10-$B11)/(K$10*$B11))))/((1/K$10)-(1/$B11)*(EXP(POLYFLUXH!$B$3*((K$10-$B11)/(K$10*$B11)))))</f>
        <v>244.61741338197339</v>
      </c>
      <c r="L11" s="5">
        <f>(1-EXP(POLYFLUXH!$B$3*((L$10-$B11)/(L$10*$B11))))/((1/L$10)-(1/$B11)*(EXP(POLYFLUXH!$B$3*((L$10-$B11)/(L$10*$B11)))))</f>
        <v>248.1432403180826</v>
      </c>
      <c r="M11" s="5">
        <f>(1-EXP(POLYFLUXH!$B$3*((M$10-$B11)/(M$10*$B11))))/((1/M$10)-(1/$B11)*(EXP(POLYFLUXH!$B$3*((M$10-$B11)/(M$10*$B11)))))</f>
        <v>251.36602075531843</v>
      </c>
      <c r="N11" s="5">
        <f>(1-EXP(POLYFLUXH!$B$3*((N$10-$B11)/(N$10*$B11))))/((1/N$10)-(1/$B11)*(EXP(POLYFLUXH!$B$3*((N$10-$B11)/(N$10*$B11)))))</f>
        <v>253.9261179477715</v>
      </c>
      <c r="O11" s="5">
        <f>(1-EXP(POLYFLUXH!$B$3*((O$10-$B11)/(O$10*$B11))))/((1/O$10)-(1/$B11)*(EXP(POLYFLUXH!$B$3*((O$10-$B11)/(O$10*$B11)))))</f>
        <v>256.31250838326019</v>
      </c>
      <c r="P11" s="5">
        <f>(1-EXP(POLYFLUXH!$B$3*((P$10-$B11)/(P$10*$B11))))/((1/P$10)-(1/$B11)*(EXP(POLYFLUXH!$B$3*((P$10-$B11)/(P$10*$B11)))))</f>
        <v>258.4294972570616</v>
      </c>
      <c r="Q11" s="5">
        <f>(1-EXP(POLYFLUXH!$B$3*((Q$10-$B11)/(Q$10*$B11))))/((1/Q$10)-(1/$B11)*(EXP(POLYFLUXH!$B$3*((Q$10-$B11)/(Q$10*$B11)))))</f>
        <v>260.31656002012352</v>
      </c>
      <c r="R11" s="5">
        <f>(1-EXP(POLYFLUXH!$B$3*((R$10-$B11)/(R$10*$B11))))/((1/R$10)-(1/$B11)*(EXP(POLYFLUXH!$B$3*((R$10-$B11)/(R$10*$B11)))))</f>
        <v>262.08620192769479</v>
      </c>
      <c r="S11" s="1"/>
      <c r="T11" s="93" t="s">
        <v>5</v>
      </c>
      <c r="U11" s="4">
        <v>300</v>
      </c>
      <c r="V11" s="5">
        <f>(1-EXP(POLYFLUXH!$B$4*((V$10-$B11)/(V$10*$B11))))/((1/V$10)-(1/$B11)*(EXP(POLYFLUXH!$B$4*((V$10-$B11)/(V$10*$B11)))))</f>
        <v>189.02638166553922</v>
      </c>
      <c r="W11" s="5">
        <f>(1-EXP(POLYFLUXH!$B$4*((W$10-$B11)/(W$10*$B11))))/((1/W$10)-(1/$B11)*(EXP(POLYFLUXH!$B$4*((W$10-$B11)/(W$10*$B11)))))</f>
        <v>202.07561923978315</v>
      </c>
      <c r="X11" s="5">
        <f>(1-EXP(POLYFLUXH!$B$4*((X$10-$B11)/(X$10*$B11))))/((1/X$10)-(1/$B11)*(EXP(POLYFLUXH!$B$4*((X$10-$B11)/(X$10*$B11)))))</f>
        <v>213.28146859919431</v>
      </c>
      <c r="Y11" s="5">
        <f>(1-EXP(POLYFLUXH!$B$4*((Y$10-$B11)/(Y$10*$B11))))/((1/Y$10)-(1/$B11)*(EXP(POLYFLUXH!$B$4*((Y$10-$B11)/(Y$10*$B11)))))</f>
        <v>222.81361134823922</v>
      </c>
      <c r="Z11" s="5">
        <f>(1-EXP(POLYFLUXH!$B$4*((Z$10-$B11)/(Z$10*$B11))))/((1/Z$10)-(1/$B11)*(EXP(POLYFLUXH!$B$4*((Z$10-$B11)/(Z$10*$B11)))))</f>
        <v>230.885784531186</v>
      </c>
      <c r="AA11" s="5">
        <f>(1-EXP(POLYFLUXH!$B$4*((AA$10-$B11)/(AA$10*$B11))))/((1/AA$10)-(1/$B11)*(EXP(POLYFLUXH!$B$4*((AA$10-$B11)/(AA$10*$B11)))))</f>
        <v>238.02890840135714</v>
      </c>
      <c r="AB11" s="5">
        <f>(1-EXP(POLYFLUXH!$B$4*((AB$10-$B11)/(AB$10*$B11))))/((1/AB$10)-(1/$B11)*(EXP(POLYFLUXH!$B$4*((AB$10-$B11)/(AB$10*$B11)))))</f>
        <v>243.50650112106393</v>
      </c>
      <c r="AC11" s="5">
        <f>(1-EXP(POLYFLUXH!$B$4*((AC$10-$B11)/(AC$10*$B11))))/((1/AC$10)-(1/$B11)*(EXP(POLYFLUXH!$B$4*((AC$10-$B11)/(AC$10*$B11)))))</f>
        <v>248.43226091230767</v>
      </c>
      <c r="AD11" s="5">
        <f>(1-EXP(POLYFLUXH!$B$4*((AD$10-$B11)/(AD$10*$B11))))/((1/AD$10)-(1/$B11)*(EXP(POLYFLUXH!$B$4*((AD$10-$B11)/(AD$10*$B11)))))</f>
        <v>252.64194777796368</v>
      </c>
      <c r="AE11" s="5">
        <f>(1-EXP(POLYFLUXH!$B$4*((AE$10-$B11)/(AE$10*$B11))))/((1/AE$10)-(1/$B11)*(EXP(POLYFLUXH!$B$4*((AE$10-$B11)/(AE$10*$B11)))))</f>
        <v>256.25850987714529</v>
      </c>
      <c r="AF11" s="5">
        <f>(1-EXP(POLYFLUXH!$B$4*((AF$10-$B11)/(AF$10*$B11))))/((1/AF$10)-(1/$B11)*(EXP(POLYFLUXH!$B$4*((AF$10-$B11)/(AF$10*$B11)))))</f>
        <v>259.52757951036773</v>
      </c>
      <c r="AG11" s="5">
        <f>(1-EXP(POLYFLUXH!$B$4*((AG$10-$B11)/(AG$10*$B11))))/((1/AG$10)-(1/$B11)*(EXP(POLYFLUXH!$B$4*((AG$10-$B11)/(AG$10*$B11)))))</f>
        <v>262.09688884234441</v>
      </c>
      <c r="AH11" s="5">
        <f>(1-EXP(POLYFLUXH!$B$4*((AH$10-$B11)/(AH$10*$B11))))/((1/AH$10)-(1/$B11)*(EXP(POLYFLUXH!$B$4*((AH$10-$B11)/(AH$10*$B11)))))</f>
        <v>264.46793442632566</v>
      </c>
      <c r="AI11" s="5">
        <f>(1-EXP(POLYFLUXH!$B$4*((AI$10-$B11)/(AI$10*$B11))))/((1/AI$10)-(1/$B11)*(EXP(POLYFLUXH!$B$4*((AI$10-$B11)/(AI$10*$B11)))))</f>
        <v>266.55052382035666</v>
      </c>
      <c r="AJ11" s="5">
        <f>(1-EXP(POLYFLUXH!$B$4*((AJ$10-$B11)/(AJ$10*$B11))))/((1/AJ$10)-(1/$B11)*(EXP(POLYFLUXH!$B$4*((AJ$10-$B11)/(AJ$10*$B11)))))</f>
        <v>268.38933843684777</v>
      </c>
      <c r="AK11" s="5">
        <f>(1-EXP(POLYFLUXH!$B$4*((AK$10-$B11)/(AK$10*$B11))))/((1/AK$10)-(1/$B11)*(EXP(POLYFLUXH!$B$4*((AK$10-$B11)/(AK$10*$B11)))))</f>
        <v>270.09776439258184</v>
      </c>
      <c r="AL11" s="1"/>
      <c r="AM11" s="93" t="s">
        <v>5</v>
      </c>
      <c r="AN11" s="4">
        <v>300</v>
      </c>
      <c r="AO11" s="5">
        <f>(1-EXP(POLYFLUXH!$B$5*((AO$10-$B11)/(AO$10*$B11))))/((1/AO$10)-(1/$B11)*(EXP(POLYFLUXH!$B$5*((AO$10-$B11)/(AO$10*$B11)))))</f>
        <v>193.67595063372818</v>
      </c>
      <c r="AP11" s="5">
        <f>(1-EXP(POLYFLUXH!$B$5*((AP$10-$B11)/(AP$10*$B11))))/((1/AP$10)-(1/$B11)*(EXP(POLYFLUXH!$B$5*((AP$10-$B11)/(AP$10*$B11)))))</f>
        <v>208.41731196360374</v>
      </c>
      <c r="AQ11" s="5">
        <f>(1-EXP(POLYFLUXH!$B$5*((AQ$10-$B11)/(AQ$10*$B11))))/((1/AQ$10)-(1/$B11)*(EXP(POLYFLUXH!$B$5*((AQ$10-$B11)/(AQ$10*$B11)))))</f>
        <v>221.1609573125161</v>
      </c>
      <c r="AR11" s="5">
        <f>(1-EXP(POLYFLUXH!$B$5*((AR$10-$B11)/(AR$10*$B11))))/((1/AR$10)-(1/$B11)*(EXP(POLYFLUXH!$B$5*((AR$10-$B11)/(AR$10*$B11)))))</f>
        <v>231.97081841880137</v>
      </c>
      <c r="AS11" s="5">
        <f>(1-EXP(POLYFLUXH!$B$5*((AS$10-$B11)/(AS$10*$B11))))/((1/AS$10)-(1/$B11)*(EXP(POLYFLUXH!$B$5*((AS$10-$B11)/(AS$10*$B11)))))</f>
        <v>241.02933884583226</v>
      </c>
      <c r="AT11" s="5">
        <f>(1-EXP(POLYFLUXH!$B$5*((AT$10-$B11)/(AT$10*$B11))))/((1/AT$10)-(1/$B11)*(EXP(POLYFLUXH!$B$5*((AT$10-$B11)/(AT$10*$B11)))))</f>
        <v>248.91310686385543</v>
      </c>
      <c r="AU11" s="5">
        <f>(1-EXP(POLYFLUXH!$B$5*((AU$10-$B11)/(AU$10*$B11))))/((1/AU$10)-(1/$B11)*(EXP(POLYFLUXH!$B$5*((AU$10-$B11)/(AU$10*$B11)))))</f>
        <v>254.83820641212154</v>
      </c>
      <c r="AV11" s="5">
        <f>(1-EXP(POLYFLUXH!$B$5*((AV$10-$B11)/(AV$10*$B11))))/((1/AV$10)-(1/$B11)*(EXP(POLYFLUXH!$B$5*((AV$10-$B11)/(AV$10*$B11)))))</f>
        <v>260.05142343839015</v>
      </c>
      <c r="AW11" s="5">
        <f>(1-EXP(POLYFLUXH!$B$5*((AW$10-$B11)/(AW$10*$B11))))/((1/AW$10)-(1/$B11)*(EXP(POLYFLUXH!$B$5*((AW$10-$B11)/(AW$10*$B11)))))</f>
        <v>264.40283201666176</v>
      </c>
      <c r="AX11" s="5">
        <f>(1-EXP(POLYFLUXH!$B$5*((AX$10-$B11)/(AX$10*$B11))))/((1/AX$10)-(1/$B11)*(EXP(POLYFLUXH!$B$5*((AX$10-$B11)/(AX$10*$B11)))))</f>
        <v>268.05234607016939</v>
      </c>
      <c r="AY11" s="5">
        <f>(1-EXP(POLYFLUXH!$B$5*((AY$10-$B11)/(AY$10*$B11))))/((1/AY$10)-(1/$B11)*(EXP(POLYFLUXH!$B$5*((AY$10-$B11)/(AY$10*$B11)))))</f>
        <v>271.27142777128176</v>
      </c>
      <c r="AZ11" s="5">
        <f>(1-EXP(POLYFLUXH!$B$5*((AZ$10-$B11)/(AZ$10*$B11))))/((1/AZ$10)-(1/$B11)*(EXP(POLYFLUXH!$B$5*((AZ$10-$B11)/(AZ$10*$B11)))))</f>
        <v>273.74274044469053</v>
      </c>
      <c r="BA11" s="5">
        <f>(1-EXP(POLYFLUXH!$B$5*((BA$10-$B11)/(BA$10*$B11))))/((1/BA$10)-(1/$B11)*(EXP(POLYFLUXH!$B$5*((BA$10-$B11)/(BA$10*$B11)))))</f>
        <v>275.9735120444646</v>
      </c>
      <c r="BB11" s="5">
        <f>(1-EXP(POLYFLUXH!$B$5*((BB$10-$B11)/(BB$10*$B11))))/((1/BB$10)-(1/$B11)*(EXP(POLYFLUXH!$B$5*((BB$10-$B11)/(BB$10*$B11)))))</f>
        <v>277.89056696357477</v>
      </c>
      <c r="BC11" s="5">
        <f>(1-EXP(POLYFLUXH!$B$5*((BC$10-$B11)/(BC$10*$B11))))/((1/BC$10)-(1/$B11)*(EXP(POLYFLUXH!$B$5*((BC$10-$B11)/(BC$10*$B11)))))</f>
        <v>279.54821613823503</v>
      </c>
      <c r="BD11" s="5">
        <f>(1-EXP(POLYFLUXH!$B$5*((BD$10-$B11)/(BD$10*$B11))))/((1/BD$10)-(1/$B11)*(EXP(POLYFLUXH!$B$5*((BD$10-$B11)/(BD$10*$B11)))))</f>
        <v>281.05723694703528</v>
      </c>
    </row>
    <row r="12" spans="1:56" x14ac:dyDescent="0.3">
      <c r="A12" s="94"/>
      <c r="B12" s="4">
        <v>400</v>
      </c>
      <c r="C12" s="5">
        <f>(1-EXP(POLYFLUXH!$B$3*((C$10-$B12)/(C$10*$B12))))/((1/C$10)-(1/$B12)*(EXP(POLYFLUXH!$B$3*((C$10-$B12)/(C$10*$B12)))))</f>
        <v>191.28248196096442</v>
      </c>
      <c r="D12" s="5">
        <f>(1-EXP(POLYFLUXH!$B$3*((D$10-$B12)/(D$10*$B12))))/((1/D$10)-(1/$B12)*(EXP(POLYFLUXH!$B$3*((D$10-$B12)/(D$10*$B12)))))</f>
        <v>206.00260310109675</v>
      </c>
      <c r="E12" s="5">
        <f>(1-EXP(POLYFLUXH!$B$3*((E$10-$B12)/(E$10*$B12))))/((1/E$10)-(1/$B12)*(EXP(POLYFLUXH!$B$3*((E$10-$B12)/(E$10*$B12)))))</f>
        <v>219.27944226896281</v>
      </c>
      <c r="F12" s="5">
        <f>(1-EXP(POLYFLUXH!$B$3*((F$10-$B12)/(F$10*$B12))))/((1/F$10)-(1/$B12)*(EXP(POLYFLUXH!$B$3*((F$10-$B12)/(F$10*$B12)))))</f>
        <v>231.17131782170873</v>
      </c>
      <c r="G12" s="5">
        <f>(1-EXP(POLYFLUXH!$B$3*((G$10-$B12)/(G$10*$B12))))/((1/G$10)-(1/$B12)*(EXP(POLYFLUXH!$B$3*((G$10-$B12)/(G$10*$B12)))))</f>
        <v>241.77878976578128</v>
      </c>
      <c r="H12" s="5">
        <f>(1-EXP(POLYFLUXH!$B$3*((H$10-$B12)/(H$10*$B12))))/((1/H$10)-(1/$B12)*(EXP(POLYFLUXH!$B$3*((H$10-$B12)/(H$10*$B12)))))</f>
        <v>251.66634115097463</v>
      </c>
      <c r="I12" s="5">
        <f>(1-EXP(POLYFLUXH!$B$3*((I$10-$B12)/(I$10*$B12))))/((1/I$10)-(1/$B12)*(EXP(POLYFLUXH!$B$3*((I$10-$B12)/(I$10*$B12)))))</f>
        <v>259.62778083811827</v>
      </c>
      <c r="J12" s="5">
        <f>(1-EXP(POLYFLUXH!$B$3*((J$10-$B12)/(J$10*$B12))))/((1/J$10)-(1/$B12)*(EXP(POLYFLUXH!$B$3*((J$10-$B12)/(J$10*$B12)))))</f>
        <v>267.11595702704466</v>
      </c>
      <c r="K12" s="5">
        <f>(1-EXP(POLYFLUXH!$B$3*((K$10-$B12)/(K$10*$B12))))/((1/K$10)-(1/$B12)*(EXP(POLYFLUXH!$B$3*((K$10-$B12)/(K$10*$B12)))))</f>
        <v>273.79893296450422</v>
      </c>
      <c r="L12" s="5">
        <f>(1-EXP(POLYFLUXH!$B$3*((L$10-$B12)/(L$10*$B12))))/((1/L$10)-(1/$B12)*(EXP(POLYFLUXH!$B$3*((L$10-$B12)/(L$10*$B12)))))</f>
        <v>279.77732580854064</v>
      </c>
      <c r="M12" s="5">
        <f>(1-EXP(POLYFLUXH!$B$3*((M$10-$B12)/(M$10*$B12))))/((1/M$10)-(1/$B12)*(EXP(POLYFLUXH!$B$3*((M$10-$B12)/(M$10*$B12)))))</f>
        <v>285.39339307255881</v>
      </c>
      <c r="N12" s="5">
        <f>(1-EXP(POLYFLUXH!$B$3*((N$10-$B12)/(N$10*$B12))))/((1/N$10)-(1/$B12)*(EXP(POLYFLUXH!$B$3*((N$10-$B12)/(N$10*$B12)))))</f>
        <v>289.96450056066061</v>
      </c>
      <c r="O12" s="5">
        <f>(1-EXP(POLYFLUXH!$B$3*((O$10-$B12)/(O$10*$B12))))/((1/O$10)-(1/$B12)*(EXP(POLYFLUXH!$B$3*((O$10-$B12)/(O$10*$B12)))))</f>
        <v>294.31816128495979</v>
      </c>
      <c r="P12" s="5">
        <f>(1-EXP(POLYFLUXH!$B$3*((P$10-$B12)/(P$10*$B12))))/((1/P$10)-(1/$B12)*(EXP(POLYFLUXH!$B$3*((P$10-$B12)/(P$10*$B12)))))</f>
        <v>298.25910095897302</v>
      </c>
      <c r="Q12" s="5">
        <f>(1-EXP(POLYFLUXH!$B$3*((Q$10-$B12)/(Q$10*$B12))))/((1/Q$10)-(1/$B12)*(EXP(POLYFLUXH!$B$3*((Q$10-$B12)/(Q$10*$B12)))))</f>
        <v>301.8374497880601</v>
      </c>
      <c r="R12" s="5">
        <f>(1-EXP(POLYFLUXH!$B$3*((R$10-$B12)/(R$10*$B12))))/((1/R$10)-(1/$B12)*(EXP(POLYFLUXH!$B$3*((R$10-$B12)/(R$10*$B12)))))</f>
        <v>305.251677485931</v>
      </c>
      <c r="S12" s="1"/>
      <c r="T12" s="94"/>
      <c r="U12" s="4">
        <v>400</v>
      </c>
      <c r="V12" s="5">
        <f>(1-EXP(POLYFLUXH!$B$4*((V$10-$B12)/(V$10*$B12))))/((1/V$10)-(1/$B12)*(EXP(POLYFLUXH!$B$4*((V$10-$B12)/(V$10*$B12)))))</f>
        <v>194.1194580466757</v>
      </c>
      <c r="W12" s="5">
        <f>(1-EXP(POLYFLUXH!$B$4*((W$10-$B12)/(W$10*$B12))))/((1/W$10)-(1/$B12)*(EXP(POLYFLUXH!$B$4*((W$10-$B12)/(W$10*$B12)))))</f>
        <v>209.95178138191142</v>
      </c>
      <c r="X12" s="5">
        <f>(1-EXP(POLYFLUXH!$B$4*((X$10-$B12)/(X$10*$B12))))/((1/X$10)-(1/$B12)*(EXP(POLYFLUXH!$B$4*((X$10-$B12)/(X$10*$B12)))))</f>
        <v>224.36951260146955</v>
      </c>
      <c r="Y12" s="5">
        <f>(1-EXP(POLYFLUXH!$B$4*((Y$10-$B12)/(Y$10*$B12))))/((1/Y$10)-(1/$B12)*(EXP(POLYFLUXH!$B$4*((Y$10-$B12)/(Y$10*$B12)))))</f>
        <v>237.36810316990304</v>
      </c>
      <c r="Z12" s="5">
        <f>(1-EXP(POLYFLUXH!$B$4*((Z$10-$B12)/(Z$10*$B12))))/((1/Z$10)-(1/$B12)*(EXP(POLYFLUXH!$B$4*((Z$10-$B12)/(Z$10*$B12)))))</f>
        <v>249.00655357503831</v>
      </c>
      <c r="AA12" s="5">
        <f>(1-EXP(POLYFLUXH!$B$4*((AA$10-$B12)/(AA$10*$B12))))/((1/AA$10)-(1/$B12)*(EXP(POLYFLUXH!$B$4*((AA$10-$B12)/(AA$10*$B12)))))</f>
        <v>259.87047810199391</v>
      </c>
      <c r="AB12" s="5">
        <f>(1-EXP(POLYFLUXH!$B$4*((AB$10-$B12)/(AB$10*$B12))))/((1/AB$10)-(1/$B12)*(EXP(POLYFLUXH!$B$4*((AB$10-$B12)/(AB$10*$B12)))))</f>
        <v>268.61355758318541</v>
      </c>
      <c r="AC12" s="5">
        <f>(1-EXP(POLYFLUXH!$B$4*((AC$10-$B12)/(AC$10*$B12))))/((1/AC$10)-(1/$B12)*(EXP(POLYFLUXH!$B$4*((AC$10-$B12)/(AC$10*$B12)))))</f>
        <v>276.82091877207966</v>
      </c>
      <c r="AD12" s="5">
        <f>(1-EXP(POLYFLUXH!$B$4*((AD$10-$B12)/(AD$10*$B12))))/((1/AD$10)-(1/$B12)*(EXP(POLYFLUXH!$B$4*((AD$10-$B12)/(AD$10*$B12)))))</f>
        <v>284.12308697289728</v>
      </c>
      <c r="AE12" s="5">
        <f>(1-EXP(POLYFLUXH!$B$4*((AE$10-$B12)/(AE$10*$B12))))/((1/AE$10)-(1/$B12)*(EXP(POLYFLUXH!$B$4*((AE$10-$B12)/(AE$10*$B12)))))</f>
        <v>290.62981192585579</v>
      </c>
      <c r="AF12" s="5">
        <f>(1-EXP(POLYFLUXH!$B$4*((AF$10-$B12)/(AF$10*$B12))))/((1/AF$10)-(1/$B12)*(EXP(POLYFLUXH!$B$4*((AF$10-$B12)/(AF$10*$B12)))))</f>
        <v>296.71398632658753</v>
      </c>
      <c r="AG12" s="5">
        <f>(1-EXP(POLYFLUXH!$B$4*((AG$10-$B12)/(AG$10*$B12))))/((1/AG$10)-(1/$B12)*(EXP(POLYFLUXH!$B$4*((AG$10-$B12)/(AG$10*$B12)))))</f>
        <v>301.64179153756959</v>
      </c>
      <c r="AH12" s="5">
        <f>(1-EXP(POLYFLUXH!$B$4*((AH$10-$B12)/(AH$10*$B12))))/((1/AH$10)-(1/$B12)*(EXP(POLYFLUXH!$B$4*((AH$10-$B12)/(AH$10*$B12)))))</f>
        <v>306.3116362646382</v>
      </c>
      <c r="AI12" s="5">
        <f>(1-EXP(POLYFLUXH!$B$4*((AI$10-$B12)/(AI$10*$B12))))/((1/AI$10)-(1/$B12)*(EXP(POLYFLUXH!$B$4*((AI$10-$B12)/(AI$10*$B12)))))</f>
        <v>310.51644192199421</v>
      </c>
      <c r="AJ12" s="5">
        <f>(1-EXP(POLYFLUXH!$B$4*((AJ$10-$B12)/(AJ$10*$B12))))/((1/AJ$10)-(1/$B12)*(EXP(POLYFLUXH!$B$4*((AJ$10-$B12)/(AJ$10*$B12)))))</f>
        <v>314.31398420681774</v>
      </c>
      <c r="AK12" s="5">
        <f>(1-EXP(POLYFLUXH!$B$4*((AK$10-$B12)/(AK$10*$B12))))/((1/AK$10)-(1/$B12)*(EXP(POLYFLUXH!$B$4*((AK$10-$B12)/(AK$10*$B12)))))</f>
        <v>317.91755659756279</v>
      </c>
      <c r="AL12" s="1"/>
      <c r="AM12" s="94"/>
      <c r="AN12" s="4">
        <v>400</v>
      </c>
      <c r="AO12" s="5">
        <f>(1-EXP(POLYFLUXH!$B$5*((AO$10-$B12)/(AO$10*$B12))))/((1/AO$10)-(1/$B12)*(EXP(POLYFLUXH!$B$5*((AO$10-$B12)/(AO$10*$B12)))))</f>
        <v>197.29910201977921</v>
      </c>
      <c r="AP12" s="5">
        <f>(1-EXP(POLYFLUXH!$B$5*((AP$10-$B12)/(AP$10*$B12))))/((1/AP$10)-(1/$B12)*(EXP(POLYFLUXH!$B$5*((AP$10-$B12)/(AP$10*$B12)))))</f>
        <v>214.75144731410887</v>
      </c>
      <c r="AQ12" s="5">
        <f>(1-EXP(POLYFLUXH!$B$5*((AQ$10-$B12)/(AQ$10*$B12))))/((1/AQ$10)-(1/$B12)*(EXP(POLYFLUXH!$B$5*((AQ$10-$B12)/(AQ$10*$B12)))))</f>
        <v>230.95059777894974</v>
      </c>
      <c r="AR12" s="5">
        <f>(1-EXP(POLYFLUXH!$B$5*((AR$10-$B12)/(AR$10*$B12))))/((1/AR$10)-(1/$B12)*(EXP(POLYFLUXH!$B$5*((AR$10-$B12)/(AR$10*$B12)))))</f>
        <v>245.76393826525231</v>
      </c>
      <c r="AS12" s="5">
        <f>(1-EXP(POLYFLUXH!$B$5*((AS$10-$B12)/(AS$10*$B12))))/((1/AS$10)-(1/$B12)*(EXP(POLYFLUXH!$B$5*((AS$10-$B12)/(AS$10*$B12)))))</f>
        <v>259.147670697666</v>
      </c>
      <c r="AT12" s="5">
        <f>(1-EXP(POLYFLUXH!$B$5*((AT$10-$B12)/(AT$10*$B12))))/((1/AT$10)-(1/$B12)*(EXP(POLYFLUXH!$B$5*((AT$10-$B12)/(AT$10*$B12)))))</f>
        <v>271.69416207122794</v>
      </c>
      <c r="AU12" s="5">
        <f>(1-EXP(POLYFLUXH!$B$5*((AU$10-$B12)/(AU$10*$B12))))/((1/AU$10)-(1/$B12)*(EXP(POLYFLUXH!$B$5*((AU$10-$B12)/(AU$10*$B12)))))</f>
        <v>281.79158699257579</v>
      </c>
      <c r="AV12" s="5">
        <f>(1-EXP(POLYFLUXH!$B$5*((AV$10-$B12)/(AV$10*$B12))))/((1/AV$10)-(1/$B12)*(EXP(POLYFLUXH!$B$5*((AV$10-$B12)/(AV$10*$B12)))))</f>
        <v>291.23924842206895</v>
      </c>
      <c r="AW12" s="5">
        <f>(1-EXP(POLYFLUXH!$B$5*((AW$10-$B12)/(AW$10*$B12))))/((1/AW$10)-(1/$B12)*(EXP(POLYFLUXH!$B$5*((AW$10-$B12)/(AW$10*$B12)))))</f>
        <v>299.59472246511939</v>
      </c>
      <c r="AX12" s="5">
        <f>(1-EXP(POLYFLUXH!$B$5*((AX$10-$B12)/(AX$10*$B12))))/((1/AX$10)-(1/$B12)*(EXP(POLYFLUXH!$B$5*((AX$10-$B12)/(AX$10*$B12)))))</f>
        <v>306.98055034517949</v>
      </c>
      <c r="AY12" s="5">
        <f>(1-EXP(POLYFLUXH!$B$5*((AY$10-$B12)/(AY$10*$B12))))/((1/AY$10)-(1/$B12)*(EXP(POLYFLUXH!$B$5*((AY$10-$B12)/(AY$10*$B12)))))</f>
        <v>313.81974323964511</v>
      </c>
      <c r="AZ12" s="5">
        <f>(1-EXP(POLYFLUXH!$B$5*((AZ$10-$B12)/(AZ$10*$B12))))/((1/AZ$10)-(1/$B12)*(EXP(POLYFLUXH!$B$5*((AZ$10-$B12)/(AZ$10*$B12)))))</f>
        <v>319.30080749759975</v>
      </c>
      <c r="BA12" s="5">
        <f>(1-EXP(POLYFLUXH!$B$5*((BA$10-$B12)/(BA$10*$B12))))/((1/BA$10)-(1/$B12)*(EXP(POLYFLUXH!$B$5*((BA$10-$B12)/(BA$10*$B12)))))</f>
        <v>324.43842856687451</v>
      </c>
      <c r="BB12" s="5">
        <f>(1-EXP(POLYFLUXH!$B$5*((BB$10-$B12)/(BB$10*$B12))))/((1/BB$10)-(1/$B12)*(EXP(POLYFLUXH!$B$5*((BB$10-$B12)/(BB$10*$B12)))))</f>
        <v>329.01094026814945</v>
      </c>
      <c r="BC12" s="5">
        <f>(1-EXP(POLYFLUXH!$B$5*((BC$10-$B12)/(BC$10*$B12))))/((1/BC$10)-(1/$B12)*(EXP(POLYFLUXH!$B$5*((BC$10-$B12)/(BC$10*$B12)))))</f>
        <v>333.09202757097256</v>
      </c>
      <c r="BD12" s="5">
        <f>(1-EXP(POLYFLUXH!$B$5*((BD$10-$B12)/(BD$10*$B12))))/((1/BD$10)-(1/$B12)*(EXP(POLYFLUXH!$B$5*((BD$10-$B12)/(BD$10*$B12)))))</f>
        <v>336.91791203269463</v>
      </c>
    </row>
    <row r="13" spans="1:56" x14ac:dyDescent="0.3">
      <c r="A13" s="94"/>
      <c r="B13" s="6">
        <v>500</v>
      </c>
      <c r="C13" s="60">
        <f>(1-EXP(POLYFLUXH!$B$3*((C$10-$B13)/(C$10*$B13))))/((1/C$10)-(1/$B13)*(EXP(POLYFLUXH!$B$3*((C$10-$B13)/(C$10*$B13)))))</f>
        <v>193.77210211826792</v>
      </c>
      <c r="D13" s="60">
        <f>(1-EXP(POLYFLUXH!$B$3*((D$10-$B13)/(D$10*$B13))))/((1/D$10)-(1/$B13)*(EXP(POLYFLUXH!$B$3*((D$10-$B13)/(D$10*$B13)))))</f>
        <v>209.80459011696419</v>
      </c>
      <c r="E13" s="60">
        <f>(1-EXP(POLYFLUXH!$B$3*((E$10-$B13)/(E$10*$B13))))/((1/E$10)-(1/$B13)*(EXP(POLYFLUXH!$B$3*((E$10-$B13)/(E$10*$B13)))))</f>
        <v>224.6262731021298</v>
      </c>
      <c r="F13" s="60">
        <f>(1-EXP(POLYFLUXH!$B$3*((F$10-$B13)/(F$10*$B13))))/((1/F$10)-(1/$B13)*(EXP(POLYFLUXH!$B$3*((F$10-$B13)/(F$10*$B13)))))</f>
        <v>238.23531470162635</v>
      </c>
      <c r="G13" s="60">
        <f>(1-EXP(POLYFLUXH!$B$3*((G$10-$B13)/(G$10*$B13))))/((1/G$10)-(1/$B13)*(EXP(POLYFLUXH!$B$3*((G$10-$B13)/(G$10*$B13)))))</f>
        <v>250.67268000358175</v>
      </c>
      <c r="H13" s="60">
        <f>(1-EXP(POLYFLUXH!$B$3*((H$10-$B13)/(H$10*$B13))))/((1/H$10)-(1/$B13)*(EXP(POLYFLUXH!$B$3*((H$10-$B13)/(H$10*$B13)))))</f>
        <v>262.54553918485931</v>
      </c>
      <c r="I13" s="60">
        <f>(1-EXP(POLYFLUXH!$B$3*((I$10-$B13)/(I$10*$B13))))/((1/I$10)-(1/$B13)*(EXP(POLYFLUXH!$B$3*((I$10-$B13)/(I$10*$B13)))))</f>
        <v>272.31897417817913</v>
      </c>
      <c r="J13" s="60">
        <f>(1-EXP(POLYFLUXH!$B$3*((J$10-$B13)/(J$10*$B13))))/((1/J$10)-(1/$B13)*(EXP(POLYFLUXH!$B$3*((J$10-$B13)/(J$10*$B13)))))</f>
        <v>281.69861162701568</v>
      </c>
      <c r="K13" s="60">
        <f>(1-EXP(POLYFLUXH!$B$3*((K$10-$B13)/(K$10*$B13))))/((1/K$10)-(1/$B13)*(EXP(POLYFLUXH!$B$3*((K$10-$B13)/(K$10*$B13)))))</f>
        <v>290.23311791234971</v>
      </c>
      <c r="L13" s="60">
        <f>(1-EXP(POLYFLUXH!$B$3*((L$10-$B13)/(L$10*$B13))))/((1/L$10)-(1/$B13)*(EXP(POLYFLUXH!$B$3*((L$10-$B13)/(L$10*$B13)))))</f>
        <v>298.00638925465347</v>
      </c>
      <c r="M13" s="60">
        <f>(1-EXP(POLYFLUXH!$B$3*((M$10-$B13)/(M$10*$B13))))/((1/M$10)-(1/$B13)*(EXP(POLYFLUXH!$B$3*((M$10-$B13)/(M$10*$B13)))))</f>
        <v>305.43429472082255</v>
      </c>
      <c r="N13" s="60">
        <f>(1-EXP(POLYFLUXH!$B$3*((N$10-$B13)/(N$10*$B13))))/((1/N$10)-(1/$B13)*(EXP(POLYFLUXH!$B$3*((N$10-$B13)/(N$10*$B13)))))</f>
        <v>311.57442321387248</v>
      </c>
      <c r="O13" s="60">
        <f>(1-EXP(POLYFLUXH!$B$3*((O$10-$B13)/(O$10*$B13))))/((1/O$10)-(1/$B13)*(EXP(POLYFLUXH!$B$3*((O$10-$B13)/(O$10*$B13)))))</f>
        <v>317.50462398002276</v>
      </c>
      <c r="P13" s="60">
        <f>(1-EXP(POLYFLUXH!$B$3*((P$10-$B13)/(P$10*$B13))))/((1/P$10)-(1/$B13)*(EXP(POLYFLUXH!$B$3*((P$10-$B13)/(P$10*$B13)))))</f>
        <v>322.94448280057912</v>
      </c>
      <c r="Q13" s="60">
        <f>(1-EXP(POLYFLUXH!$B$3*((Q$10-$B13)/(Q$10*$B13))))/((1/Q$10)-(1/$B13)*(EXP(POLYFLUXH!$B$3*((Q$10-$B13)/(Q$10*$B13)))))</f>
        <v>327.94512934673105</v>
      </c>
      <c r="R13" s="60">
        <f>(1-EXP(POLYFLUXH!$B$3*((R$10-$B13)/(R$10*$B13))))/((1/R$10)-(1/$B13)*(EXP(POLYFLUXH!$B$3*((R$10-$B13)/(R$10*$B13)))))</f>
        <v>332.77264955973152</v>
      </c>
      <c r="S13" s="1"/>
      <c r="T13" s="94"/>
      <c r="U13" s="6">
        <v>500</v>
      </c>
      <c r="V13" s="60">
        <f>(1-EXP(POLYFLUXH!$B$4*((V$10-$B13)/(V$10*$B13))))/((1/V$10)-(1/$B13)*(EXP(POLYFLUXH!$B$4*((V$10-$B13)/(V$10*$B13)))))</f>
        <v>196.08245294782634</v>
      </c>
      <c r="W13" s="60">
        <f>(1-EXP(POLYFLUXH!$B$4*((W$10-$B13)/(W$10*$B13))))/((1/W$10)-(1/$B13)*(EXP(POLYFLUXH!$B$4*((W$10-$B13)/(W$10*$B13)))))</f>
        <v>213.15571848158876</v>
      </c>
      <c r="X13" s="60">
        <f>(1-EXP(POLYFLUXH!$B$4*((X$10-$B13)/(X$10*$B13))))/((1/X$10)-(1/$B13)*(EXP(POLYFLUXH!$B$4*((X$10-$B13)/(X$10*$B13)))))</f>
        <v>229.12059884253449</v>
      </c>
      <c r="Y13" s="60">
        <f>(1-EXP(POLYFLUXH!$B$4*((Y$10-$B13)/(Y$10*$B13))))/((1/Y$10)-(1/$B13)*(EXP(POLYFLUXH!$B$4*((Y$10-$B13)/(Y$10*$B13)))))</f>
        <v>243.91758043592986</v>
      </c>
      <c r="Z13" s="60">
        <f>(1-EXP(POLYFLUXH!$B$4*((Z$10-$B13)/(Z$10*$B13))))/((1/Z$10)-(1/$B13)*(EXP(POLYFLUXH!$B$4*((Z$10-$B13)/(Z$10*$B13)))))</f>
        <v>257.54008442055829</v>
      </c>
      <c r="AA13" s="60">
        <f>(1-EXP(POLYFLUXH!$B$4*((AA$10-$B13)/(AA$10*$B13))))/((1/AA$10)-(1/$B13)*(EXP(POLYFLUXH!$B$4*((AA$10-$B13)/(AA$10*$B13)))))</f>
        <v>270.61611360115774</v>
      </c>
      <c r="AB13" s="60">
        <f>(1-EXP(POLYFLUXH!$B$4*((AB$10-$B13)/(AB$10*$B13))))/((1/AB$10)-(1/$B13)*(EXP(POLYFLUXH!$B$4*((AB$10-$B13)/(AB$10*$B13)))))</f>
        <v>281.41972030371943</v>
      </c>
      <c r="AC13" s="60">
        <f>(1-EXP(POLYFLUXH!$B$4*((AC$10-$B13)/(AC$10*$B13))))/((1/AC$10)-(1/$B13)*(EXP(POLYFLUXH!$B$4*((AC$10-$B13)/(AC$10*$B13)))))</f>
        <v>291.81062365126303</v>
      </c>
      <c r="AD13" s="60">
        <f>(1-EXP(POLYFLUXH!$B$4*((AD$10-$B13)/(AD$10*$B13))))/((1/AD$10)-(1/$B13)*(EXP(POLYFLUXH!$B$4*((AD$10-$B13)/(AD$10*$B13)))))</f>
        <v>301.27526621257164</v>
      </c>
      <c r="AE13" s="60">
        <f>(1-EXP(POLYFLUXH!$B$4*((AE$10-$B13)/(AE$10*$B13))))/((1/AE$10)-(1/$B13)*(EXP(POLYFLUXH!$B$4*((AE$10-$B13)/(AE$10*$B13)))))</f>
        <v>309.89636686597015</v>
      </c>
      <c r="AF13" s="60">
        <f>(1-EXP(POLYFLUXH!$B$4*((AF$10-$B13)/(AF$10*$B13))))/((1/AF$10)-(1/$B13)*(EXP(POLYFLUXH!$B$4*((AF$10-$B13)/(AF$10*$B13)))))</f>
        <v>318.12836126285214</v>
      </c>
      <c r="AG13" s="60">
        <f>(1-EXP(POLYFLUXH!$B$4*((AG$10-$B13)/(AG$10*$B13))))/((1/AG$10)-(1/$B13)*(EXP(POLYFLUXH!$B$4*((AG$10-$B13)/(AG$10*$B13)))))</f>
        <v>324.92405612521389</v>
      </c>
      <c r="AH13" s="60">
        <f>(1-EXP(POLYFLUXH!$B$4*((AH$10-$B13)/(AH$10*$B13))))/((1/AH$10)-(1/$B13)*(EXP(POLYFLUXH!$B$4*((AH$10-$B13)/(AH$10*$B13)))))</f>
        <v>331.4757782695678</v>
      </c>
      <c r="AI13" s="60">
        <f>(1-EXP(POLYFLUXH!$B$4*((AI$10-$B13)/(AI$10*$B13))))/((1/AI$10)-(1/$B13)*(EXP(POLYFLUXH!$B$4*((AI$10-$B13)/(AI$10*$B13)))))</f>
        <v>337.4726593559293</v>
      </c>
      <c r="AJ13" s="60">
        <f>(1-EXP(POLYFLUXH!$B$4*((AJ$10-$B13)/(AJ$10*$B13))))/((1/AJ$10)-(1/$B13)*(EXP(POLYFLUXH!$B$4*((AJ$10-$B13)/(AJ$10*$B13)))))</f>
        <v>342.97179805884775</v>
      </c>
      <c r="AK13" s="60">
        <f>(1-EXP(POLYFLUXH!$B$4*((AK$10-$B13)/(AK$10*$B13))))/((1/AK$10)-(1/$B13)*(EXP(POLYFLUXH!$B$4*((AK$10-$B13)/(AK$10*$B13)))))</f>
        <v>348.26605806854656</v>
      </c>
      <c r="AL13" s="1"/>
      <c r="AM13" s="94"/>
      <c r="AN13" s="6">
        <v>500</v>
      </c>
      <c r="AO13" s="60">
        <f>(1-EXP(POLYFLUXH!$B$5*((AO$10-$B13)/(AO$10*$B13))))/((1/AO$10)-(1/$B13)*(EXP(POLYFLUXH!$B$5*((AO$10-$B13)/(AO$10*$B13)))))</f>
        <v>198.44314487541925</v>
      </c>
      <c r="AP13" s="60">
        <f>(1-EXP(POLYFLUXH!$B$5*((AP$10-$B13)/(AP$10*$B13))))/((1/AP$10)-(1/$B13)*(EXP(POLYFLUXH!$B$5*((AP$10-$B13)/(AP$10*$B13)))))</f>
        <v>216.89212766199108</v>
      </c>
      <c r="AQ13" s="60">
        <f>(1-EXP(POLYFLUXH!$B$5*((AQ$10-$B13)/(AQ$10*$B13))))/((1/AQ$10)-(1/$B13)*(EXP(POLYFLUXH!$B$5*((AQ$10-$B13)/(AQ$10*$B13)))))</f>
        <v>234.49308236517595</v>
      </c>
      <c r="AR13" s="60">
        <f>(1-EXP(POLYFLUXH!$B$5*((AR$10-$B13)/(AR$10*$B13))))/((1/AR$10)-(1/$B13)*(EXP(POLYFLUXH!$B$5*((AR$10-$B13)/(AR$10*$B13)))))</f>
        <v>251.09861179754813</v>
      </c>
      <c r="AS13" s="60">
        <f>(1-EXP(POLYFLUXH!$B$5*((AS$10-$B13)/(AS$10*$B13))))/((1/AS$10)-(1/$B13)*(EXP(POLYFLUXH!$B$5*((AS$10-$B13)/(AS$10*$B13)))))</f>
        <v>266.61265902494159</v>
      </c>
      <c r="AT13" s="60">
        <f>(1-EXP(POLYFLUXH!$B$5*((AT$10-$B13)/(AT$10*$B13))))/((1/AT$10)-(1/$B13)*(EXP(POLYFLUXH!$B$5*((AT$10-$B13)/(AT$10*$B13)))))</f>
        <v>281.67899388764164</v>
      </c>
      <c r="AU13" s="60">
        <f>(1-EXP(POLYFLUXH!$B$5*((AU$10-$B13)/(AU$10*$B13))))/((1/AU$10)-(1/$B13)*(EXP(POLYFLUXH!$B$5*((AU$10-$B13)/(AU$10*$B13)))))</f>
        <v>294.2296785105961</v>
      </c>
      <c r="AV13" s="60">
        <f>(1-EXP(POLYFLUXH!$B$5*((AV$10-$B13)/(AV$10*$B13))))/((1/AV$10)-(1/$B13)*(EXP(POLYFLUXH!$B$5*((AV$10-$B13)/(AV$10*$B13)))))</f>
        <v>306.36339659866616</v>
      </c>
      <c r="AW13" s="60">
        <f>(1-EXP(POLYFLUXH!$B$5*((AW$10-$B13)/(AW$10*$B13))))/((1/AW$10)-(1/$B13)*(EXP(POLYFLUXH!$B$5*((AW$10-$B13)/(AW$10*$B13)))))</f>
        <v>317.4465372771391</v>
      </c>
      <c r="AX13" s="60">
        <f>(1-EXP(POLYFLUXH!$B$5*((AX$10-$B13)/(AX$10*$B13))))/((1/AX$10)-(1/$B13)*(EXP(POLYFLUXH!$B$5*((AX$10-$B13)/(AX$10*$B13)))))</f>
        <v>327.54844082582059</v>
      </c>
      <c r="AY13" s="60">
        <f>(1-EXP(POLYFLUXH!$B$5*((AY$10-$B13)/(AY$10*$B13))))/((1/AY$10)-(1/$B13)*(EXP(POLYFLUXH!$B$5*((AY$10-$B13)/(AY$10*$B13)))))</f>
        <v>337.18294885382136</v>
      </c>
      <c r="AZ13" s="60">
        <f>(1-EXP(POLYFLUXH!$B$5*((AZ$10-$B13)/(AZ$10*$B13))))/((1/AZ$10)-(1/$B13)*(EXP(POLYFLUXH!$B$5*((AZ$10-$B13)/(AZ$10*$B13)))))</f>
        <v>345.11573025548989</v>
      </c>
      <c r="BA13" s="60">
        <f>(1-EXP(POLYFLUXH!$B$5*((BA$10-$B13)/(BA$10*$B13))))/((1/BA$10)-(1/$B13)*(EXP(POLYFLUXH!$B$5*((BA$10-$B13)/(BA$10*$B13)))))</f>
        <v>352.7357920760723</v>
      </c>
      <c r="BB13" s="60">
        <f>(1-EXP(POLYFLUXH!$B$5*((BB$10-$B13)/(BB$10*$B13))))/((1/BB$10)-(1/$B13)*(EXP(POLYFLUXH!$B$5*((BB$10-$B13)/(BB$10*$B13)))))</f>
        <v>359.67826508166371</v>
      </c>
      <c r="BC13" s="60">
        <f>(1-EXP(POLYFLUXH!$B$5*((BC$10-$B13)/(BC$10*$B13))))/((1/BC$10)-(1/$B13)*(EXP(POLYFLUXH!$B$5*((BC$10-$B13)/(BC$10*$B13)))))</f>
        <v>366.01067417083095</v>
      </c>
      <c r="BD13" s="60">
        <f>(1-EXP(POLYFLUXH!$B$5*((BD$10-$B13)/(BD$10*$B13))))/((1/BD$10)-(1/$B13)*(EXP(POLYFLUXH!$B$5*((BD$10-$B13)/(BD$10*$B13)))))</f>
        <v>372.07072115655728</v>
      </c>
    </row>
    <row r="14" spans="1:56" x14ac:dyDescent="0.3">
      <c r="A14" s="94"/>
      <c r="B14" s="4">
        <v>600</v>
      </c>
      <c r="C14" s="5">
        <f>(1-EXP(POLYFLUXH!$B$3*((C$10-$B14)/(C$10*$B14))))/((1/C$10)-(1/$B14)*(EXP(POLYFLUXH!$B$3*((C$10-$B14)/(C$10*$B14)))))</f>
        <v>195.07118298668169</v>
      </c>
      <c r="D14" s="5">
        <f>(1-EXP(POLYFLUXH!$B$3*((D$10-$B14)/(D$10*$B14))))/((1/D$10)-(1/$B14)*(EXP(POLYFLUXH!$B$3*((D$10-$B14)/(D$10*$B14)))))</f>
        <v>211.83804111306759</v>
      </c>
      <c r="E14" s="5">
        <f>(1-EXP(POLYFLUXH!$B$3*((E$10-$B14)/(E$10*$B14))))/((1/E$10)-(1/$B14)*(EXP(POLYFLUXH!$B$3*((E$10-$B14)/(E$10*$B14)))))</f>
        <v>227.555261258261</v>
      </c>
      <c r="F14" s="5">
        <f>(1-EXP(POLYFLUXH!$B$3*((F$10-$B14)/(F$10*$B14))))/((1/F$10)-(1/$B14)*(EXP(POLYFLUXH!$B$3*((F$10-$B14)/(F$10*$B14)))))</f>
        <v>242.19443721074228</v>
      </c>
      <c r="G14" s="5">
        <f>(1-EXP(POLYFLUXH!$B$3*((G$10-$B14)/(G$10*$B14))))/((1/G$10)-(1/$B14)*(EXP(POLYFLUXH!$B$3*((G$10-$B14)/(G$10*$B14)))))</f>
        <v>255.76609308291918</v>
      </c>
      <c r="H14" s="5">
        <f>(1-EXP(POLYFLUXH!$B$3*((H$10-$B14)/(H$10*$B14))))/((1/H$10)-(1/$B14)*(EXP(POLYFLUXH!$B$3*((H$10-$B14)/(H$10*$B14)))))</f>
        <v>268.90918007985744</v>
      </c>
      <c r="I14" s="5">
        <f>(1-EXP(POLYFLUXH!$B$3*((I$10-$B14)/(I$10*$B14))))/((1/I$10)-(1/$B14)*(EXP(POLYFLUXH!$B$3*((I$10-$B14)/(I$10*$B14)))))</f>
        <v>279.87599530750651</v>
      </c>
      <c r="J14" s="5">
        <f>(1-EXP(POLYFLUXH!$B$3*((J$10-$B14)/(J$10*$B14))))/((1/J$10)-(1/$B14)*(EXP(POLYFLUXH!$B$3*((J$10-$B14)/(J$10*$B14)))))</f>
        <v>290.53456558727305</v>
      </c>
      <c r="K14" s="5">
        <f>(1-EXP(POLYFLUXH!$B$3*((K$10-$B14)/(K$10*$B14))))/((1/K$10)-(1/$B14)*(EXP(POLYFLUXH!$B$3*((K$10-$B14)/(K$10*$B14)))))</f>
        <v>300.35282840556795</v>
      </c>
      <c r="L14" s="5">
        <f>(1-EXP(POLYFLUXH!$B$3*((L$10-$B14)/(L$10*$B14))))/((1/L$10)-(1/$B14)*(EXP(POLYFLUXH!$B$3*((L$10-$B14)/(L$10*$B14)))))</f>
        <v>309.39987788981119</v>
      </c>
      <c r="M14" s="5">
        <f>(1-EXP(POLYFLUXH!$B$3*((M$10-$B14)/(M$10*$B14))))/((1/M$10)-(1/$B14)*(EXP(POLYFLUXH!$B$3*((M$10-$B14)/(M$10*$B14)))))</f>
        <v>318.14227650416183</v>
      </c>
      <c r="N14" s="5">
        <f>(1-EXP(POLYFLUXH!$B$3*((N$10-$B14)/(N$10*$B14))))/((1/N$10)-(1/$B14)*(EXP(POLYFLUXH!$B$3*((N$10-$B14)/(N$10*$B14)))))</f>
        <v>325.44366284969044</v>
      </c>
      <c r="O14" s="5">
        <f>(1-EXP(POLYFLUXH!$B$3*((O$10-$B14)/(O$10*$B14))))/((1/O$10)-(1/$B14)*(EXP(POLYFLUXH!$B$3*((O$10-$B14)/(O$10*$B14)))))</f>
        <v>332.56187130329528</v>
      </c>
      <c r="P14" s="5">
        <f>(1-EXP(POLYFLUXH!$B$3*((P$10-$B14)/(P$10*$B14))))/((1/P$10)-(1/$B14)*(EXP(POLYFLUXH!$B$3*((P$10-$B14)/(P$10*$B14)))))</f>
        <v>339.15076457913312</v>
      </c>
      <c r="Q14" s="5">
        <f>(1-EXP(POLYFLUXH!$B$3*((Q$10-$B14)/(Q$10*$B14))))/((1/Q$10)-(1/$B14)*(EXP(POLYFLUXH!$B$3*((Q$10-$B14)/(Q$10*$B14)))))</f>
        <v>345.25917899839084</v>
      </c>
      <c r="R14" s="5">
        <f>(1-EXP(POLYFLUXH!$B$3*((R$10-$B14)/(R$10*$B14))))/((1/R$10)-(1/$B14)*(EXP(POLYFLUXH!$B$3*((R$10-$B14)/(R$10*$B14)))))</f>
        <v>351.20421351014846</v>
      </c>
      <c r="S14" s="1"/>
      <c r="T14" s="94"/>
      <c r="U14" s="4">
        <v>600</v>
      </c>
      <c r="V14" s="5">
        <f>(1-EXP(POLYFLUXH!$B$4*((V$10-$B14)/(V$10*$B14))))/((1/V$10)-(1/$B14)*(EXP(POLYFLUXH!$B$4*((V$10-$B14)/(V$10*$B14)))))</f>
        <v>197.04485923129482</v>
      </c>
      <c r="W14" s="5">
        <f>(1-EXP(POLYFLUXH!$B$4*((W$10-$B14)/(W$10*$B14))))/((1/W$10)-(1/$B14)*(EXP(POLYFLUXH!$B$4*((W$10-$B14)/(W$10*$B14)))))</f>
        <v>214.77045038175498</v>
      </c>
      <c r="X14" s="5">
        <f>(1-EXP(POLYFLUXH!$B$4*((X$10-$B14)/(X$10*$B14))))/((1/X$10)-(1/$B14)*(EXP(POLYFLUXH!$B$4*((X$10-$B14)/(X$10*$B14)))))</f>
        <v>231.58152478390429</v>
      </c>
      <c r="Y14" s="5">
        <f>(1-EXP(POLYFLUXH!$B$4*((Y$10-$B14)/(Y$10*$B14))))/((1/Y$10)-(1/$B14)*(EXP(POLYFLUXH!$B$4*((Y$10-$B14)/(Y$10*$B14)))))</f>
        <v>247.40161220613945</v>
      </c>
      <c r="Z14" s="5">
        <f>(1-EXP(POLYFLUXH!$B$4*((Z$10-$B14)/(Z$10*$B14))))/((1/Z$10)-(1/$B14)*(EXP(POLYFLUXH!$B$4*((Z$10-$B14)/(Z$10*$B14)))))</f>
        <v>262.19693478832136</v>
      </c>
      <c r="AA14" s="5">
        <f>(1-EXP(POLYFLUXH!$B$4*((AA$10-$B14)/(AA$10*$B14))))/((1/AA$10)-(1/$B14)*(EXP(POLYFLUXH!$B$4*((AA$10-$B14)/(AA$10*$B14)))))</f>
        <v>276.63075001536214</v>
      </c>
      <c r="AB14" s="5">
        <f>(1-EXP(POLYFLUXH!$B$4*((AB$10-$B14)/(AB$10*$B14))))/((1/AB$10)-(1/$B14)*(EXP(POLYFLUXH!$B$4*((AB$10-$B14)/(AB$10*$B14)))))</f>
        <v>288.74385959972824</v>
      </c>
      <c r="AC14" s="5">
        <f>(1-EXP(POLYFLUXH!$B$4*((AC$10-$B14)/(AC$10*$B14))))/((1/AC$10)-(1/$B14)*(EXP(POLYFLUXH!$B$4*((AC$10-$B14)/(AC$10*$B14)))))</f>
        <v>300.56745894424773</v>
      </c>
      <c r="AD14" s="5">
        <f>(1-EXP(POLYFLUXH!$B$4*((AD$10-$B14)/(AD$10*$B14))))/((1/AD$10)-(1/$B14)*(EXP(POLYFLUXH!$B$4*((AD$10-$B14)/(AD$10*$B14)))))</f>
        <v>311.49513495851193</v>
      </c>
      <c r="AE14" s="5">
        <f>(1-EXP(POLYFLUXH!$B$4*((AE$10-$B14)/(AE$10*$B14))))/((1/AE$10)-(1/$B14)*(EXP(POLYFLUXH!$B$4*((AE$10-$B14)/(AE$10*$B14)))))</f>
        <v>321.58816862054931</v>
      </c>
      <c r="AF14" s="5">
        <f>(1-EXP(POLYFLUXH!$B$4*((AF$10-$B14)/(AF$10*$B14))))/((1/AF$10)-(1/$B14)*(EXP(POLYFLUXH!$B$4*((AF$10-$B14)/(AF$10*$B14)))))</f>
        <v>331.35656025159676</v>
      </c>
      <c r="AG14" s="5">
        <f>(1-EXP(POLYFLUXH!$B$4*((AG$10-$B14)/(AG$10*$B14))))/((1/AG$10)-(1/$B14)*(EXP(POLYFLUXH!$B$4*((AG$10-$B14)/(AG$10*$B14)))))</f>
        <v>339.5217131930462</v>
      </c>
      <c r="AH14" s="5">
        <f>(1-EXP(POLYFLUXH!$B$4*((AH$10-$B14)/(AH$10*$B14))))/((1/AH$10)-(1/$B14)*(EXP(POLYFLUXH!$B$4*((AH$10-$B14)/(AH$10*$B14)))))</f>
        <v>347.48419152711426</v>
      </c>
      <c r="AI14" s="5">
        <f>(1-EXP(POLYFLUXH!$B$4*((AI$10-$B14)/(AI$10*$B14))))/((1/AI$10)-(1/$B14)*(EXP(POLYFLUXH!$B$4*((AI$10-$B14)/(AI$10*$B14)))))</f>
        <v>354.85329599372454</v>
      </c>
      <c r="AJ14" s="5">
        <f>(1-EXP(POLYFLUXH!$B$4*((AJ$10-$B14)/(AJ$10*$B14))))/((1/AJ$10)-(1/$B14)*(EXP(POLYFLUXH!$B$4*((AJ$10-$B14)/(AJ$10*$B14)))))</f>
        <v>361.68126764252355</v>
      </c>
      <c r="AK14" s="5">
        <f>(1-EXP(POLYFLUXH!$B$4*((AK$10-$B14)/(AK$10*$B14))))/((1/AK$10)-(1/$B14)*(EXP(POLYFLUXH!$B$4*((AK$10-$B14)/(AK$10*$B14)))))</f>
        <v>368.32076611805951</v>
      </c>
      <c r="AL14" s="1"/>
      <c r="AM14" s="94"/>
      <c r="AN14" s="4">
        <v>600</v>
      </c>
      <c r="AO14" s="5">
        <f>(1-EXP(POLYFLUXH!$B$5*((AO$10-$B14)/(AO$10*$B14))))/((1/AO$10)-(1/$B14)*(EXP(POLYFLUXH!$B$5*((AO$10-$B14)/(AO$10*$B14)))))</f>
        <v>198.93585063042966</v>
      </c>
      <c r="AP14" s="5">
        <f>(1-EXP(POLYFLUXH!$B$5*((AP$10-$B14)/(AP$10*$B14))))/((1/AP$10)-(1/$B14)*(EXP(POLYFLUXH!$B$5*((AP$10-$B14)/(AP$10*$B14)))))</f>
        <v>217.84393556771931</v>
      </c>
      <c r="AQ14" s="5">
        <f>(1-EXP(POLYFLUXH!$B$5*((AQ$10-$B14)/(AQ$10*$B14))))/((1/AQ$10)-(1/$B14)*(EXP(POLYFLUXH!$B$5*((AQ$10-$B14)/(AQ$10*$B14)))))</f>
        <v>236.12118319695108</v>
      </c>
      <c r="AR14" s="5">
        <f>(1-EXP(POLYFLUXH!$B$5*((AR$10-$B14)/(AR$10*$B14))))/((1/AR$10)-(1/$B14)*(EXP(POLYFLUXH!$B$5*((AR$10-$B14)/(AR$10*$B14)))))</f>
        <v>253.63386863369274</v>
      </c>
      <c r="AS14" s="5">
        <f>(1-EXP(POLYFLUXH!$B$5*((AS$10-$B14)/(AS$10*$B14))))/((1/AS$10)-(1/$B14)*(EXP(POLYFLUXH!$B$5*((AS$10-$B14)/(AS$10*$B14)))))</f>
        <v>270.2798660249066</v>
      </c>
      <c r="AT14" s="5">
        <f>(1-EXP(POLYFLUXH!$B$5*((AT$10-$B14)/(AT$10*$B14))))/((1/AT$10)-(1/$B14)*(EXP(POLYFLUXH!$B$5*((AT$10-$B14)/(AT$10*$B14)))))</f>
        <v>286.75274346439744</v>
      </c>
      <c r="AU14" s="5">
        <f>(1-EXP(POLYFLUXH!$B$5*((AU$10-$B14)/(AU$10*$B14))))/((1/AU$10)-(1/$B14)*(EXP(POLYFLUXH!$B$5*((AU$10-$B14)/(AU$10*$B14)))))</f>
        <v>300.73813982716052</v>
      </c>
      <c r="AV14" s="5">
        <f>(1-EXP(POLYFLUXH!$B$5*((AV$10-$B14)/(AV$10*$B14))))/((1/AV$10)-(1/$B14)*(EXP(POLYFLUXH!$B$5*((AV$10-$B14)/(AV$10*$B14)))))</f>
        <v>314.51286784221412</v>
      </c>
      <c r="AW14" s="5">
        <f>(1-EXP(POLYFLUXH!$B$5*((AW$10-$B14)/(AW$10*$B14))))/((1/AW$10)-(1/$B14)*(EXP(POLYFLUXH!$B$5*((AW$10-$B14)/(AW$10*$B14)))))</f>
        <v>327.33488746943948</v>
      </c>
      <c r="AX14" s="5">
        <f>(1-EXP(POLYFLUXH!$B$5*((AX$10-$B14)/(AX$10*$B14))))/((1/AX$10)-(1/$B14)*(EXP(POLYFLUXH!$B$5*((AX$10-$B14)/(AX$10*$B14)))))</f>
        <v>339.23912911313352</v>
      </c>
      <c r="AY14" s="5">
        <f>(1-EXP(POLYFLUXH!$B$5*((AY$10-$B14)/(AY$10*$B14))))/((1/AY$10)-(1/$B14)*(EXP(POLYFLUXH!$B$5*((AY$10-$B14)/(AY$10*$B14)))))</f>
        <v>350.80131387576239</v>
      </c>
      <c r="AZ14" s="5">
        <f>(1-EXP(POLYFLUXH!$B$5*((AZ$10-$B14)/(AZ$10*$B14))))/((1/AZ$10)-(1/$B14)*(EXP(POLYFLUXH!$B$5*((AZ$10-$B14)/(AZ$10*$B14)))))</f>
        <v>360.4851240083479</v>
      </c>
      <c r="BA14" s="5">
        <f>(1-EXP(POLYFLUXH!$B$5*((BA$10-$B14)/(BA$10*$B14))))/((1/BA$10)-(1/$B14)*(EXP(POLYFLUXH!$B$5*((BA$10-$B14)/(BA$10*$B14)))))</f>
        <v>369.93543442103464</v>
      </c>
      <c r="BB14" s="5">
        <f>(1-EXP(POLYFLUXH!$B$5*((BB$10-$B14)/(BB$10*$B14))))/((1/BB$10)-(1/$B14)*(EXP(POLYFLUXH!$B$5*((BB$10-$B14)/(BB$10*$B14)))))</f>
        <v>378.67907218857988</v>
      </c>
      <c r="BC14" s="5">
        <f>(1-EXP(POLYFLUXH!$B$5*((BC$10-$B14)/(BC$10*$B14))))/((1/BC$10)-(1/$B14)*(EXP(POLYFLUXH!$B$5*((BC$10-$B14)/(BC$10*$B14)))))</f>
        <v>386.77138838980619</v>
      </c>
      <c r="BD14" s="5">
        <f>(1-EXP(POLYFLUXH!$B$5*((BD$10-$B14)/(BD$10*$B14))))/((1/BD$10)-(1/$B14)*(EXP(POLYFLUXH!$B$5*((BD$10-$B14)/(BD$10*$B14)))))</f>
        <v>394.62532546022783</v>
      </c>
    </row>
    <row r="15" spans="1:56" x14ac:dyDescent="0.3">
      <c r="A15" s="94"/>
      <c r="B15" s="4">
        <v>700</v>
      </c>
      <c r="C15" s="5">
        <f>(1-EXP(POLYFLUXH!$B$3*((C$10-$B15)/(C$10*$B15))))/((1/C$10)-(1/$B15)*(EXP(POLYFLUXH!$B$3*((C$10-$B15)/(C$10*$B15)))))</f>
        <v>195.84759755881532</v>
      </c>
      <c r="D15" s="5">
        <f>(1-EXP(POLYFLUXH!$B$3*((D$10-$B15)/(D$10*$B15))))/((1/D$10)-(1/$B15)*(EXP(POLYFLUXH!$B$3*((D$10-$B15)/(D$10*$B15)))))</f>
        <v>213.07180761864424</v>
      </c>
      <c r="E15" s="5">
        <f>(1-EXP(POLYFLUXH!$B$3*((E$10-$B15)/(E$10*$B15))))/((1/E$10)-(1/$B15)*(EXP(POLYFLUXH!$B$3*((E$10-$B15)/(E$10*$B15)))))</f>
        <v>229.35887863223104</v>
      </c>
      <c r="F15" s="5">
        <f>(1-EXP(POLYFLUXH!$B$3*((F$10-$B15)/(F$10*$B15))))/((1/F$10)-(1/$B15)*(EXP(POLYFLUXH!$B$3*((F$10-$B15)/(F$10*$B15)))))</f>
        <v>244.66757745994161</v>
      </c>
      <c r="G15" s="5">
        <f>(1-EXP(POLYFLUXH!$B$3*((G$10-$B15)/(G$10*$B15))))/((1/G$10)-(1/$B15)*(EXP(POLYFLUXH!$B$3*((G$10-$B15)/(G$10*$B15)))))</f>
        <v>258.99173918431251</v>
      </c>
      <c r="H15" s="5">
        <f>(1-EXP(POLYFLUXH!$B$3*((H$10-$B15)/(H$10*$B15))))/((1/H$10)-(1/$B15)*(EXP(POLYFLUXH!$B$3*((H$10-$B15)/(H$10*$B15)))))</f>
        <v>272.99467951873567</v>
      </c>
      <c r="I15" s="5">
        <f>(1-EXP(POLYFLUXH!$B$3*((I$10-$B15)/(I$10*$B15))))/((1/I$10)-(1/$B15)*(EXP(POLYFLUXH!$B$3*((I$10-$B15)/(I$10*$B15)))))</f>
        <v>284.78456059315039</v>
      </c>
      <c r="J15" s="5">
        <f>(1-EXP(POLYFLUXH!$B$3*((J$10-$B15)/(J$10*$B15))))/((1/J$10)-(1/$B15)*(EXP(POLYFLUXH!$B$3*((J$10-$B15)/(J$10*$B15)))))</f>
        <v>296.34053535859761</v>
      </c>
      <c r="K15" s="5">
        <f>(1-EXP(POLYFLUXH!$B$3*((K$10-$B15)/(K$10*$B15))))/((1/K$10)-(1/$B15)*(EXP(POLYFLUXH!$B$3*((K$10-$B15)/(K$10*$B15)))))</f>
        <v>307.07471078269253</v>
      </c>
      <c r="L15" s="5">
        <f>(1-EXP(POLYFLUXH!$B$3*((L$10-$B15)/(L$10*$B15))))/((1/L$10)-(1/$B15)*(EXP(POLYFLUXH!$B$3*((L$10-$B15)/(L$10*$B15)))))</f>
        <v>317.04486778772747</v>
      </c>
      <c r="M15" s="5">
        <f>(1-EXP(POLYFLUXH!$B$3*((M$10-$B15)/(M$10*$B15))))/((1/M$10)-(1/$B15)*(EXP(POLYFLUXH!$B$3*((M$10-$B15)/(M$10*$B15)))))</f>
        <v>326.75426790626153</v>
      </c>
      <c r="N15" s="5">
        <f>(1-EXP(POLYFLUXH!$B$3*((N$10-$B15)/(N$10*$B15))))/((1/N$10)-(1/$B15)*(EXP(POLYFLUXH!$B$3*((N$10-$B15)/(N$10*$B15)))))</f>
        <v>334.92170746492053</v>
      </c>
      <c r="O15" s="5">
        <f>(1-EXP(POLYFLUXH!$B$3*((O$10-$B15)/(O$10*$B15))))/((1/O$10)-(1/$B15)*(EXP(POLYFLUXH!$B$3*((O$10-$B15)/(O$10*$B15)))))</f>
        <v>342.93705022615171</v>
      </c>
      <c r="P15" s="5">
        <f>(1-EXP(POLYFLUXH!$B$3*((P$10-$B15)/(P$10*$B15))))/((1/P$10)-(1/$B15)*(EXP(POLYFLUXH!$B$3*((P$10-$B15)/(P$10*$B15)))))</f>
        <v>350.40411886882015</v>
      </c>
      <c r="Q15" s="5">
        <f>(1-EXP(POLYFLUXH!$B$3*((Q$10-$B15)/(Q$10*$B15))))/((1/Q$10)-(1/$B15)*(EXP(POLYFLUXH!$B$3*((Q$10-$B15)/(Q$10*$B15)))))</f>
        <v>357.36872929349943</v>
      </c>
      <c r="R15" s="5">
        <f>(1-EXP(POLYFLUXH!$B$3*((R$10-$B15)/(R$10*$B15))))/((1/R$10)-(1/$B15)*(EXP(POLYFLUXH!$B$3*((R$10-$B15)/(R$10*$B15)))))</f>
        <v>364.18683978143196</v>
      </c>
      <c r="S15" s="1"/>
      <c r="T15" s="94"/>
      <c r="U15" s="4">
        <v>700</v>
      </c>
      <c r="V15" s="5">
        <f>(1-EXP(POLYFLUXH!$B$4*((V$10-$B15)/(V$10*$B15))))/((1/V$10)-(1/$B15)*(EXP(POLYFLUXH!$B$4*((V$10-$B15)/(V$10*$B15)))))</f>
        <v>197.59546398201593</v>
      </c>
      <c r="W15" s="5">
        <f>(1-EXP(POLYFLUXH!$B$4*((W$10-$B15)/(W$10*$B15))))/((1/W$10)-(1/$B15)*(EXP(POLYFLUXH!$B$4*((W$10-$B15)/(W$10*$B15)))))</f>
        <v>215.70950995855728</v>
      </c>
      <c r="X15" s="5">
        <f>(1-EXP(POLYFLUXH!$B$4*((X$10-$B15)/(X$10*$B15))))/((1/X$10)-(1/$B15)*(EXP(POLYFLUXH!$B$4*((X$10-$B15)/(X$10*$B15)))))</f>
        <v>233.03644051253789</v>
      </c>
      <c r="Y15" s="5">
        <f>(1-EXP(POLYFLUXH!$B$4*((Y$10-$B15)/(Y$10*$B15))))/((1/Y$10)-(1/$B15)*(EXP(POLYFLUXH!$B$4*((Y$10-$B15)/(Y$10*$B15)))))</f>
        <v>249.49513692793809</v>
      </c>
      <c r="Z15" s="5">
        <f>(1-EXP(POLYFLUXH!$B$4*((Z$10-$B15)/(Z$10*$B15))))/((1/Z$10)-(1/$B15)*(EXP(POLYFLUXH!$B$4*((Z$10-$B15)/(Z$10*$B15)))))</f>
        <v>265.03981501644699</v>
      </c>
      <c r="AA15" s="5">
        <f>(1-EXP(POLYFLUXH!$B$4*((AA$10-$B15)/(AA$10*$B15))))/((1/AA$10)-(1/$B15)*(EXP(POLYFLUXH!$B$4*((AA$10-$B15)/(AA$10*$B15)))))</f>
        <v>280.36165482276607</v>
      </c>
      <c r="AB15" s="5">
        <f>(1-EXP(POLYFLUXH!$B$4*((AB$10-$B15)/(AB$10*$B15))))/((1/AB$10)-(1/$B15)*(EXP(POLYFLUXH!$B$4*((AB$10-$B15)/(AB$10*$B15)))))</f>
        <v>293.35018079657027</v>
      </c>
      <c r="AC15" s="5">
        <f>(1-EXP(POLYFLUXH!$B$4*((AC$10-$B15)/(AC$10*$B15))))/((1/AC$10)-(1/$B15)*(EXP(POLYFLUXH!$B$4*((AC$10-$B15)/(AC$10*$B15)))))</f>
        <v>306.15134662390847</v>
      </c>
      <c r="AD15" s="5">
        <f>(1-EXP(POLYFLUXH!$B$4*((AD$10-$B15)/(AD$10*$B15))))/((1/AD$10)-(1/$B15)*(EXP(POLYFLUXH!$B$4*((AD$10-$B15)/(AD$10*$B15)))))</f>
        <v>318.09739287738836</v>
      </c>
      <c r="AE15" s="5">
        <f>(1-EXP(POLYFLUXH!$B$4*((AE$10-$B15)/(AE$10*$B15))))/((1/AE$10)-(1/$B15)*(EXP(POLYFLUXH!$B$4*((AE$10-$B15)/(AE$10*$B15)))))</f>
        <v>329.23449376894553</v>
      </c>
      <c r="AF15" s="5">
        <f>(1-EXP(POLYFLUXH!$B$4*((AF$10-$B15)/(AF$10*$B15))))/((1/AF$10)-(1/$B15)*(EXP(POLYFLUXH!$B$4*((AF$10-$B15)/(AF$10*$B15)))))</f>
        <v>340.11269307671711</v>
      </c>
      <c r="AG15" s="5">
        <f>(1-EXP(POLYFLUXH!$B$4*((AG$10-$B15)/(AG$10*$B15))))/((1/AG$10)-(1/$B15)*(EXP(POLYFLUXH!$B$4*((AG$10-$B15)/(AG$10*$B15)))))</f>
        <v>349.28372459414629</v>
      </c>
      <c r="AH15" s="5">
        <f>(1-EXP(POLYFLUXH!$B$4*((AH$10-$B15)/(AH$10*$B15))))/((1/AH$10)-(1/$B15)*(EXP(POLYFLUXH!$B$4*((AH$10-$B15)/(AH$10*$B15)))))</f>
        <v>358.29837784061812</v>
      </c>
      <c r="AI15" s="5">
        <f>(1-EXP(POLYFLUXH!$B$4*((AI$10-$B15)/(AI$10*$B15))))/((1/AI$10)-(1/$B15)*(EXP(POLYFLUXH!$B$4*((AI$10-$B15)/(AI$10*$B15)))))</f>
        <v>366.70610473351223</v>
      </c>
      <c r="AJ15" s="5">
        <f>(1-EXP(POLYFLUXH!$B$4*((AJ$10-$B15)/(AJ$10*$B15))))/((1/AJ$10)-(1/$B15)*(EXP(POLYFLUXH!$B$4*((AJ$10-$B15)/(AJ$10*$B15)))))</f>
        <v>374.55384968544519</v>
      </c>
      <c r="AK15" s="5">
        <f>(1-EXP(POLYFLUXH!$B$4*((AK$10-$B15)/(AK$10*$B15))))/((1/AK$10)-(1/$B15)*(EXP(POLYFLUXH!$B$4*((AK$10-$B15)/(AK$10*$B15)))))</f>
        <v>382.23949917492035</v>
      </c>
      <c r="AL15" s="1"/>
      <c r="AM15" s="94"/>
      <c r="AN15" s="4">
        <v>700</v>
      </c>
      <c r="AO15" s="5">
        <f>(1-EXP(POLYFLUXH!$B$5*((AO$10-$B15)/(AO$10*$B15))))/((1/AO$10)-(1/$B15)*(EXP(POLYFLUXH!$B$5*((AO$10-$B15)/(AO$10*$B15)))))</f>
        <v>199.193551064899</v>
      </c>
      <c r="AP15" s="5">
        <f>(1-EXP(POLYFLUXH!$B$5*((AP$10-$B15)/(AP$10*$B15))))/((1/AP$10)-(1/$B15)*(EXP(POLYFLUXH!$B$5*((AP$10-$B15)/(AP$10*$B15)))))</f>
        <v>218.35081254678005</v>
      </c>
      <c r="AQ15" s="5">
        <f>(1-EXP(POLYFLUXH!$B$5*((AQ$10-$B15)/(AQ$10*$B15))))/((1/AQ$10)-(1/$B15)*(EXP(POLYFLUXH!$B$5*((AQ$10-$B15)/(AQ$10*$B15)))))</f>
        <v>237.00472109628322</v>
      </c>
      <c r="AR15" s="5">
        <f>(1-EXP(POLYFLUXH!$B$5*((AR$10-$B15)/(AR$10*$B15))))/((1/AR$10)-(1/$B15)*(EXP(POLYFLUXH!$B$5*((AR$10-$B15)/(AR$10*$B15)))))</f>
        <v>255.03656068648232</v>
      </c>
      <c r="AS15" s="5">
        <f>(1-EXP(POLYFLUXH!$B$5*((AS$10-$B15)/(AS$10*$B15))))/((1/AS$10)-(1/$B15)*(EXP(POLYFLUXH!$B$5*((AS$10-$B15)/(AS$10*$B15)))))</f>
        <v>272.34870789326641</v>
      </c>
      <c r="AT15" s="5">
        <f>(1-EXP(POLYFLUXH!$B$5*((AT$10-$B15)/(AT$10*$B15))))/((1/AT$10)-(1/$B15)*(EXP(POLYFLUXH!$B$5*((AT$10-$B15)/(AT$10*$B15)))))</f>
        <v>289.67360687076126</v>
      </c>
      <c r="AU15" s="5">
        <f>(1-EXP(POLYFLUXH!$B$5*((AU$10-$B15)/(AU$10*$B15))))/((1/AU$10)-(1/$B15)*(EXP(POLYFLUXH!$B$5*((AU$10-$B15)/(AU$10*$B15)))))</f>
        <v>304.55265931886845</v>
      </c>
      <c r="AV15" s="5">
        <f>(1-EXP(POLYFLUXH!$B$5*((AV$10-$B15)/(AV$10*$B15))))/((1/AV$10)-(1/$B15)*(EXP(POLYFLUXH!$B$5*((AV$10-$B15)/(AV$10*$B15)))))</f>
        <v>319.37720937017451</v>
      </c>
      <c r="AW15" s="5">
        <f>(1-EXP(POLYFLUXH!$B$5*((AW$10-$B15)/(AW$10*$B15))))/((1/AW$10)-(1/$B15)*(EXP(POLYFLUXH!$B$5*((AW$10-$B15)/(AW$10*$B15)))))</f>
        <v>333.34157652613743</v>
      </c>
      <c r="AX15" s="5">
        <f>(1-EXP(POLYFLUXH!$B$5*((AX$10-$B15)/(AX$10*$B15))))/((1/AX$10)-(1/$B15)*(EXP(POLYFLUXH!$B$5*((AX$10-$B15)/(AX$10*$B15)))))</f>
        <v>346.46044865866617</v>
      </c>
      <c r="AY15" s="5">
        <f>(1-EXP(POLYFLUXH!$B$5*((AY$10-$B15)/(AY$10*$B15))))/((1/AY$10)-(1/$B15)*(EXP(POLYFLUXH!$B$5*((AY$10-$B15)/(AY$10*$B15)))))</f>
        <v>359.35456682878794</v>
      </c>
      <c r="AZ15" s="5">
        <f>(1-EXP(POLYFLUXH!$B$5*((AZ$10-$B15)/(AZ$10*$B15))))/((1/AZ$10)-(1/$B15)*(EXP(POLYFLUXH!$B$5*((AZ$10-$B15)/(AZ$10*$B15)))))</f>
        <v>370.27657252646304</v>
      </c>
      <c r="BA15" s="5">
        <f>(1-EXP(POLYFLUXH!$B$5*((BA$10-$B15)/(BA$10*$B15))))/((1/BA$10)-(1/$B15)*(EXP(POLYFLUXH!$B$5*((BA$10-$B15)/(BA$10*$B15)))))</f>
        <v>381.04904964968023</v>
      </c>
      <c r="BB15" s="5">
        <f>(1-EXP(POLYFLUXH!$B$5*((BB$10-$B15)/(BB$10*$B15))))/((1/BB$10)-(1/$B15)*(EXP(POLYFLUXH!$B$5*((BB$10-$B15)/(BB$10*$B15)))))</f>
        <v>391.12108108883535</v>
      </c>
      <c r="BC15" s="5">
        <f>(1-EXP(POLYFLUXH!$B$5*((BC$10-$B15)/(BC$10*$B15))))/((1/BC$10)-(1/$B15)*(EXP(POLYFLUXH!$B$5*((BC$10-$B15)/(BC$10*$B15)))))</f>
        <v>400.53695964086342</v>
      </c>
      <c r="BD15" s="5">
        <f>(1-EXP(POLYFLUXH!$B$5*((BD$10-$B15)/(BD$10*$B15))))/((1/BD$10)-(1/$B15)*(EXP(POLYFLUXH!$B$5*((BD$10-$B15)/(BD$10*$B15)))))</f>
        <v>409.76565135611185</v>
      </c>
    </row>
    <row r="16" spans="1:56" x14ac:dyDescent="0.3">
      <c r="A16" s="95"/>
      <c r="B16" s="4">
        <v>800</v>
      </c>
      <c r="C16" s="5">
        <f>(1-EXP(POLYFLUXH!$B$3*((C$10-$B16)/(C$10*$B16))))/((1/C$10)-(1/$B16)*(EXP(POLYFLUXH!$B$3*((C$10-$B16)/(C$10*$B16)))))</f>
        <v>196.35651952804008</v>
      </c>
      <c r="D16" s="5">
        <f>(1-EXP(POLYFLUXH!$B$3*((D$10-$B16)/(D$10*$B16))))/((1/D$10)-(1/$B16)*(EXP(POLYFLUXH!$B$3*((D$10-$B16)/(D$10*$B16)))))</f>
        <v>213.88870221200031</v>
      </c>
      <c r="E16" s="5">
        <f>(1-EXP(POLYFLUXH!$B$3*((E$10-$B16)/(E$10*$B16))))/((1/E$10)-(1/$B16)*(EXP(POLYFLUXH!$B$3*((E$10-$B16)/(E$10*$B16)))))</f>
        <v>230.56504165669628</v>
      </c>
      <c r="F16" s="5">
        <f>(1-EXP(POLYFLUXH!$B$3*((F$10-$B16)/(F$10*$B16))))/((1/F$10)-(1/$B16)*(EXP(POLYFLUXH!$B$3*((F$10-$B16)/(F$10*$B16)))))</f>
        <v>246.33764602118896</v>
      </c>
      <c r="G16" s="5">
        <f>(1-EXP(POLYFLUXH!$B$3*((G$10-$B16)/(G$10*$B16))))/((1/G$10)-(1/$B16)*(EXP(POLYFLUXH!$B$3*((G$10-$B16)/(G$10*$B16)))))</f>
        <v>261.19051327506418</v>
      </c>
      <c r="H16" s="5">
        <f>(1-EXP(POLYFLUXH!$B$3*((H$10-$B16)/(H$10*$B16))))/((1/H$10)-(1/$B16)*(EXP(POLYFLUXH!$B$3*((H$10-$B16)/(H$10*$B16)))))</f>
        <v>275.80596853975533</v>
      </c>
      <c r="I16" s="5">
        <f>(1-EXP(POLYFLUXH!$B$3*((I$10-$B16)/(I$10*$B16))))/((1/I$10)-(1/$B16)*(EXP(POLYFLUXH!$B$3*((I$10-$B16)/(I$10*$B16)))))</f>
        <v>288.18976173196882</v>
      </c>
      <c r="J16" s="5">
        <f>(1-EXP(POLYFLUXH!$B$3*((J$10-$B16)/(J$10*$B16))))/((1/J$10)-(1/$B16)*(EXP(POLYFLUXH!$B$3*((J$10-$B16)/(J$10*$B16)))))</f>
        <v>300.40110468617172</v>
      </c>
      <c r="K16" s="5">
        <f>(1-EXP(POLYFLUXH!$B$3*((K$10-$B16)/(K$10*$B16))))/((1/K$10)-(1/$B16)*(EXP(POLYFLUXH!$B$3*((K$10-$B16)/(K$10*$B16)))))</f>
        <v>311.8120256307509</v>
      </c>
      <c r="L16" s="5">
        <f>(1-EXP(POLYFLUXH!$B$3*((L$10-$B16)/(L$10*$B16))))/((1/L$10)-(1/$B16)*(EXP(POLYFLUXH!$B$3*((L$10-$B16)/(L$10*$B16)))))</f>
        <v>322.47182722787187</v>
      </c>
      <c r="M16" s="5">
        <f>(1-EXP(POLYFLUXH!$B$3*((M$10-$B16)/(M$10*$B16))))/((1/M$10)-(1/$B16)*(EXP(POLYFLUXH!$B$3*((M$10-$B16)/(M$10*$B16)))))</f>
        <v>332.91142903386765</v>
      </c>
      <c r="N16" s="5">
        <f>(1-EXP(POLYFLUXH!$B$3*((N$10-$B16)/(N$10*$B16))))/((1/N$10)-(1/$B16)*(EXP(POLYFLUXH!$B$3*((N$10-$B16)/(N$10*$B16)))))</f>
        <v>341.73930526774694</v>
      </c>
      <c r="O16" s="5">
        <f>(1-EXP(POLYFLUXH!$B$3*((O$10-$B16)/(O$10*$B16))))/((1/O$10)-(1/$B16)*(EXP(POLYFLUXH!$B$3*((O$10-$B16)/(O$10*$B16)))))</f>
        <v>350.44499325073525</v>
      </c>
      <c r="P16" s="5">
        <f>(1-EXP(POLYFLUXH!$B$3*((P$10-$B16)/(P$10*$B16))))/((1/P$10)-(1/$B16)*(EXP(POLYFLUXH!$B$3*((P$10-$B16)/(P$10*$B16)))))</f>
        <v>358.59374519240004</v>
      </c>
      <c r="Q16" s="5">
        <f>(1-EXP(POLYFLUXH!$B$3*((Q$10-$B16)/(Q$10*$B16))))/((1/Q$10)-(1/$B16)*(EXP(POLYFLUXH!$B$3*((Q$10-$B16)/(Q$10*$B16)))))</f>
        <v>366.22846560396749</v>
      </c>
      <c r="R16" s="5">
        <f>(1-EXP(POLYFLUXH!$B$3*((R$10-$B16)/(R$10*$B16))))/((1/R$10)-(1/$B16)*(EXP(POLYFLUXH!$B$3*((R$10-$B16)/(R$10*$B16)))))</f>
        <v>373.73533797526915</v>
      </c>
      <c r="S16" s="1"/>
      <c r="T16" s="95"/>
      <c r="U16" s="4">
        <v>800</v>
      </c>
      <c r="V16" s="5">
        <f>(1-EXP(POLYFLUXH!$B$4*((V$10-$B16)/(V$10*$B16))))/((1/V$10)-(1/$B16)*(EXP(POLYFLUXH!$B$4*((V$10-$B16)/(V$10*$B16)))))</f>
        <v>197.94494103682649</v>
      </c>
      <c r="W16" s="5">
        <f>(1-EXP(POLYFLUXH!$B$4*((W$10-$B16)/(W$10*$B16))))/((1/W$10)-(1/$B16)*(EXP(POLYFLUXH!$B$4*((W$10-$B16)/(W$10*$B16)))))</f>
        <v>216.31199015745375</v>
      </c>
      <c r="X16" s="5">
        <f>(1-EXP(POLYFLUXH!$B$4*((X$10-$B16)/(X$10*$B16))))/((1/X$10)-(1/$B16)*(EXP(POLYFLUXH!$B$4*((X$10-$B16)/(X$10*$B16)))))</f>
        <v>233.98008508629482</v>
      </c>
      <c r="Y16" s="5">
        <f>(1-EXP(POLYFLUXH!$B$4*((Y$10-$B16)/(Y$10*$B16))))/((1/Y$10)-(1/$B16)*(EXP(POLYFLUXH!$B$4*((Y$10-$B16)/(Y$10*$B16)))))</f>
        <v>250.86774117781803</v>
      </c>
      <c r="Z16" s="5">
        <f>(1-EXP(POLYFLUXH!$B$4*((Z$10-$B16)/(Z$10*$B16))))/((1/Z$10)-(1/$B16)*(EXP(POLYFLUXH!$B$4*((Z$10-$B16)/(Z$10*$B16)))))</f>
        <v>266.92362901012262</v>
      </c>
      <c r="AA16" s="5">
        <f>(1-EXP(POLYFLUXH!$B$4*((AA$10-$B16)/(AA$10*$B16))))/((1/AA$10)-(1/$B16)*(EXP(POLYFLUXH!$B$4*((AA$10-$B16)/(AA$10*$B16)))))</f>
        <v>282.86082692419672</v>
      </c>
      <c r="AB16" s="5">
        <f>(1-EXP(POLYFLUXH!$B$4*((AB$10-$B16)/(AB$10*$B16))))/((1/AB$10)-(1/$B16)*(EXP(POLYFLUXH!$B$4*((AB$10-$B16)/(AB$10*$B16)))))</f>
        <v>296.46502922129025</v>
      </c>
      <c r="AC16" s="5">
        <f>(1-EXP(POLYFLUXH!$B$4*((AC$10-$B16)/(AC$10*$B16))))/((1/AC$10)-(1/$B16)*(EXP(POLYFLUXH!$B$4*((AC$10-$B16)/(AC$10*$B16)))))</f>
        <v>309.96339119274853</v>
      </c>
      <c r="AD16" s="5">
        <f>(1-EXP(POLYFLUXH!$B$4*((AD$10-$B16)/(AD$10*$B16))))/((1/AD$10)-(1/$B16)*(EXP(POLYFLUXH!$B$4*((AD$10-$B16)/(AD$10*$B16)))))</f>
        <v>322.64579326664187</v>
      </c>
      <c r="AE16" s="5">
        <f>(1-EXP(POLYFLUXH!$B$4*((AE$10-$B16)/(AE$10*$B16))))/((1/AE$10)-(1/$B16)*(EXP(POLYFLUXH!$B$4*((AE$10-$B16)/(AE$10*$B16)))))</f>
        <v>334.54780946052421</v>
      </c>
      <c r="AF16" s="5">
        <f>(1-EXP(POLYFLUXH!$B$4*((AF$10-$B16)/(AF$10*$B16))))/((1/AF$10)-(1/$B16)*(EXP(POLYFLUXH!$B$4*((AF$10-$B16)/(AF$10*$B16)))))</f>
        <v>346.24955665582655</v>
      </c>
      <c r="AG16" s="5">
        <f>(1-EXP(POLYFLUXH!$B$4*((AG$10-$B16)/(AG$10*$B16))))/((1/AG$10)-(1/$B16)*(EXP(POLYFLUXH!$B$4*((AG$10-$B16)/(AG$10*$B16)))))</f>
        <v>356.17590311496599</v>
      </c>
      <c r="AH16" s="5">
        <f>(1-EXP(POLYFLUXH!$B$4*((AH$10-$B16)/(AH$10*$B16))))/((1/AH$10)-(1/$B16)*(EXP(POLYFLUXH!$B$4*((AH$10-$B16)/(AH$10*$B16)))))</f>
        <v>365.98931937992558</v>
      </c>
      <c r="AI16" s="5">
        <f>(1-EXP(POLYFLUXH!$B$4*((AI$10-$B16)/(AI$10*$B16))))/((1/AI$10)-(1/$B16)*(EXP(POLYFLUXH!$B$4*((AI$10-$B16)/(AI$10*$B16)))))</f>
        <v>375.19393365446314</v>
      </c>
      <c r="AJ16" s="5">
        <f>(1-EXP(POLYFLUXH!$B$4*((AJ$10-$B16)/(AJ$10*$B16))))/((1/AJ$10)-(1/$B16)*(EXP(POLYFLUXH!$B$4*((AJ$10-$B16)/(AJ$10*$B16)))))</f>
        <v>383.83199093793445</v>
      </c>
      <c r="AK16" s="5">
        <f>(1-EXP(POLYFLUXH!$B$4*((AK$10-$B16)/(AK$10*$B16))))/((1/AK$10)-(1/$B16)*(EXP(POLYFLUXH!$B$4*((AK$10-$B16)/(AK$10*$B16)))))</f>
        <v>392.33629854908025</v>
      </c>
      <c r="AL16" s="1"/>
      <c r="AM16" s="95"/>
      <c r="AN16" s="4">
        <v>800</v>
      </c>
      <c r="AO16" s="5">
        <f>(1-EXP(POLYFLUXH!$B$5*((AO$10-$B16)/(AO$10*$B16))))/((1/AO$10)-(1/$B16)*(EXP(POLYFLUXH!$B$5*((AO$10-$B16)/(AO$10*$B16)))))</f>
        <v>199.34673768813565</v>
      </c>
      <c r="AP16" s="5">
        <f>(1-EXP(POLYFLUXH!$B$5*((AP$10-$B16)/(AP$10*$B16))))/((1/AP$10)-(1/$B16)*(EXP(POLYFLUXH!$B$5*((AP$10-$B16)/(AP$10*$B16)))))</f>
        <v>218.6555969502663</v>
      </c>
      <c r="AQ16" s="5">
        <f>(1-EXP(POLYFLUXH!$B$5*((AQ$10-$B16)/(AQ$10*$B16))))/((1/AQ$10)-(1/$B16)*(EXP(POLYFLUXH!$B$5*((AQ$10-$B16)/(AQ$10*$B16)))))</f>
        <v>237.54242216971267</v>
      </c>
      <c r="AR16" s="5">
        <f>(1-EXP(POLYFLUXH!$B$5*((AR$10-$B16)/(AR$10*$B16))))/((1/AR$10)-(1/$B16)*(EXP(POLYFLUXH!$B$5*((AR$10-$B16)/(AR$10*$B16)))))</f>
        <v>255.90085544138145</v>
      </c>
      <c r="AS16" s="5">
        <f>(1-EXP(POLYFLUXH!$B$5*((AS$10-$B16)/(AS$10*$B16))))/((1/AS$10)-(1/$B16)*(EXP(POLYFLUXH!$B$5*((AS$10-$B16)/(AS$10*$B16)))))</f>
        <v>273.63959145205342</v>
      </c>
      <c r="AT16" s="5">
        <f>(1-EXP(POLYFLUXH!$B$5*((AT$10-$B16)/(AT$10*$B16))))/((1/AT$10)-(1/$B16)*(EXP(POLYFLUXH!$B$5*((AT$10-$B16)/(AT$10*$B16)))))</f>
        <v>291.52034431195239</v>
      </c>
      <c r="AU16" s="5">
        <f>(1-EXP(POLYFLUXH!$B$5*((AU$10-$B16)/(AU$10*$B16))))/((1/AU$10)-(1/$B16)*(EXP(POLYFLUXH!$B$5*((AU$10-$B16)/(AU$10*$B16)))))</f>
        <v>306.99306724108169</v>
      </c>
      <c r="AV16" s="5">
        <f>(1-EXP(POLYFLUXH!$B$5*((AV$10-$B16)/(AV$10*$B16))))/((1/AV$10)-(1/$B16)*(EXP(POLYFLUXH!$B$5*((AV$10-$B16)/(AV$10*$B16)))))</f>
        <v>322.52738469238449</v>
      </c>
      <c r="AW16" s="5">
        <f>(1-EXP(POLYFLUXH!$B$5*((AW$10-$B16)/(AW$10*$B16))))/((1/AW$10)-(1/$B16)*(EXP(POLYFLUXH!$B$5*((AW$10-$B16)/(AW$10*$B16)))))</f>
        <v>337.27782437666747</v>
      </c>
      <c r="AX16" s="5">
        <f>(1-EXP(POLYFLUXH!$B$5*((AX$10-$B16)/(AX$10*$B16))))/((1/AX$10)-(1/$B16)*(EXP(POLYFLUXH!$B$5*((AX$10-$B16)/(AX$10*$B16)))))</f>
        <v>351.2469825883361</v>
      </c>
      <c r="AY16" s="5">
        <f>(1-EXP(POLYFLUXH!$B$5*((AY$10-$B16)/(AY$10*$B16))))/((1/AY$10)-(1/$B16)*(EXP(POLYFLUXH!$B$5*((AY$10-$B16)/(AY$10*$B16)))))</f>
        <v>365.08949487850896</v>
      </c>
      <c r="AZ16" s="5">
        <f>(1-EXP(POLYFLUXH!$B$5*((AZ$10-$B16)/(AZ$10*$B16))))/((1/AZ$10)-(1/$B16)*(EXP(POLYFLUXH!$B$5*((AZ$10-$B16)/(AZ$10*$B16)))))</f>
        <v>376.90731314700872</v>
      </c>
      <c r="BA16" s="5">
        <f>(1-EXP(POLYFLUXH!$B$5*((BA$10-$B16)/(BA$10*$B16))))/((1/BA$10)-(1/$B16)*(EXP(POLYFLUXH!$B$5*((BA$10-$B16)/(BA$10*$B16)))))</f>
        <v>388.65070696188775</v>
      </c>
      <c r="BB16" s="5">
        <f>(1-EXP(POLYFLUXH!$B$5*((BB$10-$B16)/(BB$10*$B16))))/((1/BB$10)-(1/$B16)*(EXP(POLYFLUXH!$B$5*((BB$10-$B16)/(BB$10*$B16)))))</f>
        <v>399.71256371588146</v>
      </c>
      <c r="BC16" s="5">
        <f>(1-EXP(POLYFLUXH!$B$5*((BC$10-$B16)/(BC$10*$B16))))/((1/BC$10)-(1/$B16)*(EXP(POLYFLUXH!$B$5*((BC$10-$B16)/(BC$10*$B16)))))</f>
        <v>410.1284659678621</v>
      </c>
      <c r="BD16" s="5">
        <f>(1-EXP(POLYFLUXH!$B$5*((BD$10-$B16)/(BD$10*$B16))))/((1/BD$10)-(1/$B16)*(EXP(POLYFLUXH!$B$5*((BD$10-$B16)/(BD$10*$B16)))))</f>
        <v>420.41000541192432</v>
      </c>
    </row>
    <row r="17" spans="1:5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1:5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1:56" x14ac:dyDescent="0.3">
      <c r="A19" s="88" t="s">
        <v>6</v>
      </c>
      <c r="B19" s="88"/>
      <c r="C19" s="89" t="s">
        <v>4</v>
      </c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1"/>
      <c r="T19" s="88" t="s">
        <v>6</v>
      </c>
      <c r="U19" s="88"/>
      <c r="V19" s="89" t="s">
        <v>4</v>
      </c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1"/>
      <c r="AM19" s="91" t="s">
        <v>6</v>
      </c>
      <c r="AN19" s="92"/>
      <c r="AO19" s="89" t="s">
        <v>4</v>
      </c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</row>
    <row r="20" spans="1:56" x14ac:dyDescent="0.3">
      <c r="A20" s="2"/>
      <c r="B20" s="2"/>
      <c r="C20" s="4">
        <v>200</v>
      </c>
      <c r="D20" s="4">
        <v>220</v>
      </c>
      <c r="E20" s="4">
        <v>240</v>
      </c>
      <c r="F20" s="4">
        <v>260</v>
      </c>
      <c r="G20" s="4">
        <v>280</v>
      </c>
      <c r="H20" s="4">
        <v>300</v>
      </c>
      <c r="I20" s="4">
        <v>320</v>
      </c>
      <c r="J20" s="4">
        <v>340</v>
      </c>
      <c r="K20" s="4">
        <v>360</v>
      </c>
      <c r="L20" s="4">
        <v>380</v>
      </c>
      <c r="M20" s="4">
        <v>400</v>
      </c>
      <c r="N20" s="4">
        <v>420</v>
      </c>
      <c r="O20" s="4">
        <v>440</v>
      </c>
      <c r="P20" s="4">
        <v>460</v>
      </c>
      <c r="Q20" s="4">
        <v>480</v>
      </c>
      <c r="R20" s="4">
        <v>500</v>
      </c>
      <c r="S20" s="1"/>
      <c r="T20" s="2"/>
      <c r="U20" s="2"/>
      <c r="V20" s="4">
        <v>200</v>
      </c>
      <c r="W20" s="4">
        <v>220</v>
      </c>
      <c r="X20" s="4">
        <v>240</v>
      </c>
      <c r="Y20" s="4">
        <v>260</v>
      </c>
      <c r="Z20" s="4">
        <v>280</v>
      </c>
      <c r="AA20" s="4">
        <v>300</v>
      </c>
      <c r="AB20" s="4">
        <v>320</v>
      </c>
      <c r="AC20" s="4">
        <v>340</v>
      </c>
      <c r="AD20" s="4">
        <v>360</v>
      </c>
      <c r="AE20" s="4">
        <v>380</v>
      </c>
      <c r="AF20" s="4">
        <v>400</v>
      </c>
      <c r="AG20" s="4">
        <v>420</v>
      </c>
      <c r="AH20" s="4">
        <v>440</v>
      </c>
      <c r="AI20" s="4">
        <v>460</v>
      </c>
      <c r="AJ20" s="4">
        <v>480</v>
      </c>
      <c r="AK20" s="4">
        <v>500</v>
      </c>
      <c r="AL20" s="1"/>
      <c r="AM20" s="2"/>
      <c r="AN20" s="2"/>
      <c r="AO20" s="4">
        <v>200</v>
      </c>
      <c r="AP20" s="4">
        <v>220</v>
      </c>
      <c r="AQ20" s="4">
        <v>240</v>
      </c>
      <c r="AR20" s="4">
        <v>260</v>
      </c>
      <c r="AS20" s="4">
        <v>280</v>
      </c>
      <c r="AT20" s="4">
        <v>300</v>
      </c>
      <c r="AU20" s="4">
        <v>320</v>
      </c>
      <c r="AV20" s="4">
        <v>340</v>
      </c>
      <c r="AW20" s="4">
        <v>360</v>
      </c>
      <c r="AX20" s="4">
        <v>380</v>
      </c>
      <c r="AY20" s="4">
        <v>400</v>
      </c>
      <c r="AZ20" s="4">
        <v>420</v>
      </c>
      <c r="BA20" s="4">
        <v>440</v>
      </c>
      <c r="BB20" s="4">
        <v>460</v>
      </c>
      <c r="BC20" s="4">
        <v>480</v>
      </c>
      <c r="BD20" s="4">
        <v>500</v>
      </c>
    </row>
    <row r="21" spans="1:56" x14ac:dyDescent="0.3">
      <c r="A21" s="93" t="s">
        <v>5</v>
      </c>
      <c r="B21" s="4">
        <v>300</v>
      </c>
      <c r="C21" s="8">
        <f t="shared" ref="C21:R26" si="0">1-(C$13/C11)</f>
        <v>-4.5153306727415243E-2</v>
      </c>
      <c r="D21" s="8">
        <f t="shared" si="0"/>
        <v>-6.2699025163226008E-2</v>
      </c>
      <c r="E21" s="8">
        <f t="shared" si="0"/>
        <v>-8.1321521685884912E-2</v>
      </c>
      <c r="F21" s="8">
        <f t="shared" si="0"/>
        <v>-0.1002806186252676</v>
      </c>
      <c r="G21" s="8">
        <f t="shared" si="0"/>
        <v>-0.11903216630423419</v>
      </c>
      <c r="H21" s="8">
        <f t="shared" si="0"/>
        <v>-0.13809703451497013</v>
      </c>
      <c r="I21" s="8">
        <f t="shared" si="0"/>
        <v>-0.15457935722672245</v>
      </c>
      <c r="J21" s="8">
        <f t="shared" si="0"/>
        <v>-0.17102058622930105</v>
      </c>
      <c r="K21" s="8">
        <f t="shared" si="0"/>
        <v>-0.18647774865948241</v>
      </c>
      <c r="L21" s="8">
        <f t="shared" si="0"/>
        <v>-0.2009450222083573</v>
      </c>
      <c r="M21" s="8">
        <f t="shared" si="0"/>
        <v>-0.21509778371411059</v>
      </c>
      <c r="N21" s="8">
        <f t="shared" si="0"/>
        <v>-0.22702786831072763</v>
      </c>
      <c r="O21" s="8">
        <f t="shared" si="0"/>
        <v>-0.23874026274700144</v>
      </c>
      <c r="P21" s="8">
        <f t="shared" si="0"/>
        <v>-0.2496424991275048</v>
      </c>
      <c r="Q21" s="8">
        <f t="shared" si="0"/>
        <v>-0.25979357333770681</v>
      </c>
      <c r="R21" s="8">
        <f t="shared" si="0"/>
        <v>-0.26970686404749356</v>
      </c>
      <c r="S21" s="1"/>
      <c r="T21" s="93" t="s">
        <v>5</v>
      </c>
      <c r="U21" s="4">
        <v>300</v>
      </c>
      <c r="V21" s="8">
        <f t="shared" ref="V21:AK26" si="1">1-(V$13/V11)</f>
        <v>-3.7328499969766282E-2</v>
      </c>
      <c r="W21" s="8">
        <f t="shared" si="1"/>
        <v>-5.4831450144700256E-2</v>
      </c>
      <c r="X21" s="8">
        <f t="shared" si="1"/>
        <v>-7.4263977772516254E-2</v>
      </c>
      <c r="Y21" s="8">
        <f t="shared" si="1"/>
        <v>-9.4715798375113014E-2</v>
      </c>
      <c r="Z21" s="8">
        <f t="shared" si="1"/>
        <v>-0.1154436594851167</v>
      </c>
      <c r="AA21" s="8">
        <f t="shared" si="1"/>
        <v>-0.13690440131268855</v>
      </c>
      <c r="AB21" s="8">
        <f t="shared" si="1"/>
        <v>-0.15569694857471683</v>
      </c>
      <c r="AC21" s="8">
        <f t="shared" si="1"/>
        <v>-0.17460841269027938</v>
      </c>
      <c r="AD21" s="8">
        <f t="shared" si="1"/>
        <v>-0.19249898467909898</v>
      </c>
      <c r="AE21" s="8">
        <f t="shared" si="1"/>
        <v>-0.2093115152138354</v>
      </c>
      <c r="AF21" s="8">
        <f t="shared" si="1"/>
        <v>-0.22579789732961086</v>
      </c>
      <c r="AG21" s="8">
        <f t="shared" si="1"/>
        <v>-0.23970970262321978</v>
      </c>
      <c r="AH21" s="8">
        <f t="shared" si="1"/>
        <v>-0.25336849999828193</v>
      </c>
      <c r="AI21" s="8">
        <f t="shared" si="1"/>
        <v>-0.26607389293059902</v>
      </c>
      <c r="AJ21" s="8">
        <f t="shared" si="1"/>
        <v>-0.27788905496910909</v>
      </c>
      <c r="AK21" s="8">
        <f t="shared" si="1"/>
        <v>-0.28940740717256963</v>
      </c>
      <c r="AL21" s="1"/>
      <c r="AM21" s="93" t="s">
        <v>5</v>
      </c>
      <c r="AN21" s="4">
        <v>300</v>
      </c>
      <c r="AO21" s="8">
        <f t="shared" ref="AO21:BD26" si="2">1-(AO$13/AO11)</f>
        <v>-2.4614280844329484E-2</v>
      </c>
      <c r="AP21" s="8">
        <f t="shared" si="2"/>
        <v>-4.0662724312783283E-2</v>
      </c>
      <c r="AQ21" s="8">
        <f t="shared" si="2"/>
        <v>-6.0282453171970118E-2</v>
      </c>
      <c r="AR21" s="8">
        <f t="shared" si="2"/>
        <v>-8.2457757010682808E-2</v>
      </c>
      <c r="AS21" s="8">
        <f t="shared" si="2"/>
        <v>-0.10614193401357253</v>
      </c>
      <c r="AT21" s="8">
        <f t="shared" si="2"/>
        <v>-0.13163584447848176</v>
      </c>
      <c r="AU21" s="8">
        <f t="shared" si="2"/>
        <v>-0.15457443627888012</v>
      </c>
      <c r="AV21" s="8">
        <f t="shared" si="2"/>
        <v>-0.1780877510606973</v>
      </c>
      <c r="AW21" s="8">
        <f t="shared" si="2"/>
        <v>-0.2006170087358774</v>
      </c>
      <c r="AX21" s="8">
        <f t="shared" si="2"/>
        <v>-0.22195700066761059</v>
      </c>
      <c r="AY21" s="8">
        <f t="shared" si="2"/>
        <v>-0.24297258883494299</v>
      </c>
      <c r="AZ21" s="8">
        <f t="shared" si="2"/>
        <v>-0.26073016473370259</v>
      </c>
      <c r="BA21" s="8">
        <f t="shared" si="2"/>
        <v>-0.278150897392065</v>
      </c>
      <c r="BB21" s="8">
        <f t="shared" si="2"/>
        <v>-0.29431620875713094</v>
      </c>
      <c r="BC21" s="8">
        <f t="shared" si="2"/>
        <v>-0.30929354236995277</v>
      </c>
      <c r="BD21" s="8">
        <f t="shared" si="2"/>
        <v>-0.32382544281068748</v>
      </c>
    </row>
    <row r="22" spans="1:56" x14ac:dyDescent="0.3">
      <c r="A22" s="94"/>
      <c r="B22" s="4">
        <v>400</v>
      </c>
      <c r="C22" s="8">
        <f t="shared" si="0"/>
        <v>-1.3015411195948179E-2</v>
      </c>
      <c r="D22" s="8">
        <f t="shared" si="0"/>
        <v>-1.8456014432019607E-2</v>
      </c>
      <c r="E22" s="8">
        <f t="shared" si="0"/>
        <v>-2.4383639331810647E-2</v>
      </c>
      <c r="F22" s="8">
        <f t="shared" si="0"/>
        <v>-3.0557410609934443E-2</v>
      </c>
      <c r="G22" s="8">
        <f t="shared" si="0"/>
        <v>-3.6785237639812118E-2</v>
      </c>
      <c r="H22" s="8">
        <f t="shared" si="0"/>
        <v>-4.3228657372812007E-2</v>
      </c>
      <c r="I22" s="8">
        <f t="shared" si="0"/>
        <v>-4.8882262518640029E-2</v>
      </c>
      <c r="J22" s="8">
        <f t="shared" si="0"/>
        <v>-5.4592974385631932E-2</v>
      </c>
      <c r="K22" s="8">
        <f t="shared" si="0"/>
        <v>-6.0022823207919629E-2</v>
      </c>
      <c r="L22" s="8">
        <f t="shared" si="0"/>
        <v>-6.5155613999211326E-2</v>
      </c>
      <c r="M22" s="8">
        <f t="shared" si="0"/>
        <v>-7.0222023826489011E-2</v>
      </c>
      <c r="N22" s="8">
        <f t="shared" si="0"/>
        <v>-7.4526097544451275E-2</v>
      </c>
      <c r="O22" s="8">
        <f t="shared" si="0"/>
        <v>-7.8780264846156633E-2</v>
      </c>
      <c r="P22" s="8">
        <f t="shared" si="0"/>
        <v>-8.2764890533890911E-2</v>
      </c>
      <c r="Q22" s="8">
        <f t="shared" si="0"/>
        <v>-8.6495826071293802E-2</v>
      </c>
      <c r="R22" s="8">
        <f t="shared" si="0"/>
        <v>-9.0158299212193427E-2</v>
      </c>
      <c r="S22" s="1"/>
      <c r="T22" s="94"/>
      <c r="U22" s="4">
        <v>400</v>
      </c>
      <c r="V22" s="8">
        <f t="shared" si="1"/>
        <v>-1.0112303634593145E-2</v>
      </c>
      <c r="W22" s="8">
        <f t="shared" si="1"/>
        <v>-1.5260347297788579E-2</v>
      </c>
      <c r="X22" s="8">
        <f t="shared" si="1"/>
        <v>-2.1175275490765699E-2</v>
      </c>
      <c r="Y22" s="8">
        <f t="shared" si="1"/>
        <v>-2.7592069779227568E-2</v>
      </c>
      <c r="Z22" s="8">
        <f t="shared" si="1"/>
        <v>-3.4270306234925663E-2</v>
      </c>
      <c r="AA22" s="8">
        <f t="shared" si="1"/>
        <v>-4.1349966251058357E-2</v>
      </c>
      <c r="AB22" s="8">
        <f t="shared" si="1"/>
        <v>-4.7675042301497106E-2</v>
      </c>
      <c r="AC22" s="8">
        <f t="shared" si="1"/>
        <v>-5.4149465819543607E-2</v>
      </c>
      <c r="AD22" s="8">
        <f t="shared" si="1"/>
        <v>-6.0368833178665593E-2</v>
      </c>
      <c r="AE22" s="8">
        <f t="shared" si="1"/>
        <v>-6.6292424760022728E-2</v>
      </c>
      <c r="AF22" s="8">
        <f t="shared" si="1"/>
        <v>-7.2171774581243353E-2</v>
      </c>
      <c r="AG22" s="8">
        <f t="shared" si="1"/>
        <v>-7.7185142247587102E-2</v>
      </c>
      <c r="AH22" s="8">
        <f t="shared" si="1"/>
        <v>-8.2152092920130038E-2</v>
      </c>
      <c r="AI22" s="8">
        <f t="shared" si="1"/>
        <v>-8.6810918182254726E-2</v>
      </c>
      <c r="AJ22" s="8">
        <f t="shared" si="1"/>
        <v>-9.1175751929552185E-2</v>
      </c>
      <c r="AK22" s="8">
        <f t="shared" si="1"/>
        <v>-9.5460287867651594E-2</v>
      </c>
      <c r="AL22" s="1"/>
      <c r="AM22" s="94"/>
      <c r="AN22" s="4">
        <v>400</v>
      </c>
      <c r="AO22" s="8">
        <f t="shared" si="2"/>
        <v>-5.7985203375399141E-3</v>
      </c>
      <c r="AP22" s="8">
        <f t="shared" si="2"/>
        <v>-9.9681765811390211E-3</v>
      </c>
      <c r="AQ22" s="8">
        <f t="shared" si="2"/>
        <v>-1.5338711483296574E-2</v>
      </c>
      <c r="AR22" s="8">
        <f t="shared" si="2"/>
        <v>-2.1706494329278403E-2</v>
      </c>
      <c r="AS22" s="8">
        <f t="shared" si="2"/>
        <v>-2.8805924850409337E-2</v>
      </c>
      <c r="AT22" s="8">
        <f t="shared" si="2"/>
        <v>-3.675026264935366E-2</v>
      </c>
      <c r="AU22" s="8">
        <f t="shared" si="2"/>
        <v>-4.4139328823709745E-2</v>
      </c>
      <c r="AV22" s="8">
        <f t="shared" si="2"/>
        <v>-5.1930322779431881E-2</v>
      </c>
      <c r="AW22" s="8">
        <f t="shared" si="2"/>
        <v>-5.9586546335435253E-2</v>
      </c>
      <c r="AX22" s="8">
        <f t="shared" si="2"/>
        <v>-6.7000630683324625E-2</v>
      </c>
      <c r="AY22" s="8">
        <f t="shared" si="2"/>
        <v>-7.4447851409830568E-2</v>
      </c>
      <c r="AZ22" s="8">
        <f t="shared" si="2"/>
        <v>-8.0848285227353101E-2</v>
      </c>
      <c r="BA22" s="8">
        <f t="shared" si="2"/>
        <v>-8.7219518459001E-2</v>
      </c>
      <c r="BB22" s="8">
        <f t="shared" si="2"/>
        <v>-9.3210653689873801E-2</v>
      </c>
      <c r="BC22" s="8">
        <f t="shared" si="2"/>
        <v>-9.8827482722757098E-2</v>
      </c>
      <c r="BD22" s="8">
        <f t="shared" si="2"/>
        <v>-0.1043364210343658</v>
      </c>
    </row>
    <row r="23" spans="1:56" x14ac:dyDescent="0.3">
      <c r="A23" s="94"/>
      <c r="B23" s="11">
        <v>500</v>
      </c>
      <c r="C23" s="13">
        <f t="shared" si="0"/>
        <v>0</v>
      </c>
      <c r="D23" s="13">
        <f t="shared" si="0"/>
        <v>0</v>
      </c>
      <c r="E23" s="13">
        <f t="shared" si="0"/>
        <v>0</v>
      </c>
      <c r="F23" s="13">
        <f t="shared" si="0"/>
        <v>0</v>
      </c>
      <c r="G23" s="13">
        <f t="shared" si="0"/>
        <v>0</v>
      </c>
      <c r="H23" s="13">
        <f t="shared" si="0"/>
        <v>0</v>
      </c>
      <c r="I23" s="13">
        <f t="shared" si="0"/>
        <v>0</v>
      </c>
      <c r="J23" s="13">
        <f t="shared" si="0"/>
        <v>0</v>
      </c>
      <c r="K23" s="13">
        <f t="shared" si="0"/>
        <v>0</v>
      </c>
      <c r="L23" s="13">
        <f t="shared" si="0"/>
        <v>0</v>
      </c>
      <c r="M23" s="13">
        <f t="shared" si="0"/>
        <v>0</v>
      </c>
      <c r="N23" s="13">
        <f t="shared" si="0"/>
        <v>0</v>
      </c>
      <c r="O23" s="13">
        <f t="shared" si="0"/>
        <v>0</v>
      </c>
      <c r="P23" s="13">
        <f t="shared" si="0"/>
        <v>0</v>
      </c>
      <c r="Q23" s="13">
        <f t="shared" si="0"/>
        <v>0</v>
      </c>
      <c r="R23" s="13">
        <f t="shared" si="0"/>
        <v>0</v>
      </c>
      <c r="S23" s="1"/>
      <c r="T23" s="94"/>
      <c r="U23" s="11">
        <v>500</v>
      </c>
      <c r="V23" s="13">
        <f t="shared" si="1"/>
        <v>0</v>
      </c>
      <c r="W23" s="13">
        <f t="shared" si="1"/>
        <v>0</v>
      </c>
      <c r="X23" s="13">
        <f t="shared" si="1"/>
        <v>0</v>
      </c>
      <c r="Y23" s="13">
        <f t="shared" si="1"/>
        <v>0</v>
      </c>
      <c r="Z23" s="13">
        <f t="shared" si="1"/>
        <v>0</v>
      </c>
      <c r="AA23" s="13">
        <f t="shared" si="1"/>
        <v>0</v>
      </c>
      <c r="AB23" s="13">
        <f t="shared" si="1"/>
        <v>0</v>
      </c>
      <c r="AC23" s="13">
        <f t="shared" si="1"/>
        <v>0</v>
      </c>
      <c r="AD23" s="13">
        <f t="shared" si="1"/>
        <v>0</v>
      </c>
      <c r="AE23" s="13">
        <f t="shared" si="1"/>
        <v>0</v>
      </c>
      <c r="AF23" s="13">
        <f t="shared" si="1"/>
        <v>0</v>
      </c>
      <c r="AG23" s="13">
        <f t="shared" si="1"/>
        <v>0</v>
      </c>
      <c r="AH23" s="13">
        <f t="shared" si="1"/>
        <v>0</v>
      </c>
      <c r="AI23" s="13">
        <f t="shared" si="1"/>
        <v>0</v>
      </c>
      <c r="AJ23" s="13">
        <f t="shared" si="1"/>
        <v>0</v>
      </c>
      <c r="AK23" s="13">
        <f t="shared" si="1"/>
        <v>0</v>
      </c>
      <c r="AL23" s="1"/>
      <c r="AM23" s="94"/>
      <c r="AN23" s="11">
        <v>500</v>
      </c>
      <c r="AO23" s="13">
        <f t="shared" si="2"/>
        <v>0</v>
      </c>
      <c r="AP23" s="13">
        <f t="shared" si="2"/>
        <v>0</v>
      </c>
      <c r="AQ23" s="13">
        <f t="shared" si="2"/>
        <v>0</v>
      </c>
      <c r="AR23" s="13">
        <f t="shared" si="2"/>
        <v>0</v>
      </c>
      <c r="AS23" s="13">
        <f t="shared" si="2"/>
        <v>0</v>
      </c>
      <c r="AT23" s="13">
        <f t="shared" si="2"/>
        <v>0</v>
      </c>
      <c r="AU23" s="13">
        <f t="shared" si="2"/>
        <v>0</v>
      </c>
      <c r="AV23" s="13">
        <f t="shared" si="2"/>
        <v>0</v>
      </c>
      <c r="AW23" s="13">
        <f t="shared" si="2"/>
        <v>0</v>
      </c>
      <c r="AX23" s="13">
        <f t="shared" si="2"/>
        <v>0</v>
      </c>
      <c r="AY23" s="13">
        <f t="shared" si="2"/>
        <v>0</v>
      </c>
      <c r="AZ23" s="13">
        <f t="shared" si="2"/>
        <v>0</v>
      </c>
      <c r="BA23" s="13">
        <f t="shared" si="2"/>
        <v>0</v>
      </c>
      <c r="BB23" s="13">
        <f t="shared" si="2"/>
        <v>0</v>
      </c>
      <c r="BC23" s="13">
        <f t="shared" si="2"/>
        <v>0</v>
      </c>
      <c r="BD23" s="13">
        <f t="shared" si="2"/>
        <v>0</v>
      </c>
    </row>
    <row r="24" spans="1:56" x14ac:dyDescent="0.3">
      <c r="A24" s="94"/>
      <c r="B24" s="4">
        <v>600</v>
      </c>
      <c r="C24" s="8">
        <f t="shared" si="0"/>
        <v>6.6595221730031406E-3</v>
      </c>
      <c r="D24" s="8">
        <f t="shared" si="0"/>
        <v>9.5990832686092542E-3</v>
      </c>
      <c r="E24" s="8">
        <f t="shared" si="0"/>
        <v>1.2871546629752428E-2</v>
      </c>
      <c r="F24" s="8">
        <f t="shared" si="0"/>
        <v>1.6346876314384362E-2</v>
      </c>
      <c r="G24" s="8">
        <f t="shared" si="0"/>
        <v>1.9914340552115939E-2</v>
      </c>
      <c r="H24" s="8">
        <f t="shared" si="0"/>
        <v>2.3664647272764516E-2</v>
      </c>
      <c r="I24" s="8">
        <f t="shared" si="0"/>
        <v>2.700131935582506E-2</v>
      </c>
      <c r="J24" s="8">
        <f t="shared" si="0"/>
        <v>3.041274604416444E-2</v>
      </c>
      <c r="K24" s="8">
        <f t="shared" si="0"/>
        <v>3.3692742455394997E-2</v>
      </c>
      <c r="L24" s="8">
        <f t="shared" si="0"/>
        <v>3.6824476831937791E-2</v>
      </c>
      <c r="M24" s="8">
        <f t="shared" si="0"/>
        <v>3.9944335355169391E-2</v>
      </c>
      <c r="N24" s="8">
        <f t="shared" si="0"/>
        <v>4.2616407135952161E-2</v>
      </c>
      <c r="O24" s="8">
        <f t="shared" si="0"/>
        <v>4.5276529339529636E-2</v>
      </c>
      <c r="P24" s="8">
        <f t="shared" si="0"/>
        <v>4.778488940947867E-2</v>
      </c>
      <c r="Q24" s="8">
        <f t="shared" si="0"/>
        <v>5.0147977823177481E-2</v>
      </c>
      <c r="R24" s="8">
        <f t="shared" si="0"/>
        <v>5.2481044478939198E-2</v>
      </c>
      <c r="S24" s="1"/>
      <c r="T24" s="94"/>
      <c r="U24" s="4">
        <v>600</v>
      </c>
      <c r="V24" s="8">
        <f t="shared" si="1"/>
        <v>4.8841988937087244E-3</v>
      </c>
      <c r="W24" s="8">
        <f t="shared" si="1"/>
        <v>7.5184081296846283E-3</v>
      </c>
      <c r="X24" s="8">
        <f t="shared" si="1"/>
        <v>1.0626607384445541E-2</v>
      </c>
      <c r="Y24" s="8">
        <f t="shared" si="1"/>
        <v>1.4082494205036267E-2</v>
      </c>
      <c r="Z24" s="8">
        <f t="shared" si="1"/>
        <v>1.776088790482111E-2</v>
      </c>
      <c r="AA24" s="8">
        <f t="shared" si="1"/>
        <v>2.1742472280722236E-2</v>
      </c>
      <c r="AB24" s="8">
        <f t="shared" si="1"/>
        <v>2.5365523984343441E-2</v>
      </c>
      <c r="AC24" s="8">
        <f t="shared" si="1"/>
        <v>2.913434249916258E-2</v>
      </c>
      <c r="AD24" s="8">
        <f t="shared" si="1"/>
        <v>3.2809079818538645E-2</v>
      </c>
      <c r="AE24" s="8">
        <f t="shared" si="1"/>
        <v>3.6356442479619444E-2</v>
      </c>
      <c r="AF24" s="8">
        <f t="shared" si="1"/>
        <v>3.9921343276561494E-2</v>
      </c>
      <c r="AG24" s="8">
        <f t="shared" si="1"/>
        <v>4.2994767346535845E-2</v>
      </c>
      <c r="AH24" s="8">
        <f t="shared" si="1"/>
        <v>4.6069472073515416E-2</v>
      </c>
      <c r="AI24" s="8">
        <f t="shared" si="1"/>
        <v>4.8979780754530799E-2</v>
      </c>
      <c r="AJ24" s="8">
        <f t="shared" si="1"/>
        <v>5.1729163928300959E-2</v>
      </c>
      <c r="AK24" s="8">
        <f t="shared" si="1"/>
        <v>5.4449028928998056E-2</v>
      </c>
      <c r="AL24" s="1"/>
      <c r="AM24" s="94"/>
      <c r="AN24" s="4">
        <v>600</v>
      </c>
      <c r="AO24" s="8">
        <f t="shared" si="2"/>
        <v>2.4767067044427771E-3</v>
      </c>
      <c r="AP24" s="8">
        <f t="shared" si="2"/>
        <v>4.3692191992755758E-3</v>
      </c>
      <c r="AQ24" s="8">
        <f t="shared" si="2"/>
        <v>6.8951917389686868E-3</v>
      </c>
      <c r="AR24" s="8">
        <f t="shared" si="2"/>
        <v>9.9957345988603841E-3</v>
      </c>
      <c r="AS24" s="8">
        <f t="shared" si="2"/>
        <v>1.3568184171095732E-2</v>
      </c>
      <c r="AT24" s="8">
        <f t="shared" si="2"/>
        <v>1.76938135463236E-2</v>
      </c>
      <c r="AU24" s="8">
        <f t="shared" si="2"/>
        <v>2.1641622576720532E-2</v>
      </c>
      <c r="AV24" s="8">
        <f t="shared" si="2"/>
        <v>2.5911408011567993E-2</v>
      </c>
      <c r="AW24" s="8">
        <f t="shared" si="2"/>
        <v>3.0208665714630212E-2</v>
      </c>
      <c r="AX24" s="8">
        <f t="shared" si="2"/>
        <v>3.446149716831215E-2</v>
      </c>
      <c r="AY24" s="8">
        <f t="shared" si="2"/>
        <v>3.8820735508316884E-2</v>
      </c>
      <c r="AZ24" s="8">
        <f t="shared" si="2"/>
        <v>4.2635306505746651E-2</v>
      </c>
      <c r="BA24" s="8">
        <f t="shared" si="2"/>
        <v>4.649363306297094E-2</v>
      </c>
      <c r="BB24" s="8">
        <f t="shared" si="2"/>
        <v>5.017654394551252E-2</v>
      </c>
      <c r="BC24" s="8">
        <f t="shared" si="2"/>
        <v>5.3676964848422659E-2</v>
      </c>
      <c r="BD24" s="8">
        <f t="shared" si="2"/>
        <v>5.7154477547446958E-2</v>
      </c>
    </row>
    <row r="25" spans="1:56" x14ac:dyDescent="0.3">
      <c r="A25" s="94"/>
      <c r="B25" s="4">
        <v>700</v>
      </c>
      <c r="C25" s="8">
        <f t="shared" si="0"/>
        <v>1.0597502682789361E-2</v>
      </c>
      <c r="D25" s="8">
        <f t="shared" si="0"/>
        <v>1.5333879869868672E-2</v>
      </c>
      <c r="E25" s="8">
        <f t="shared" si="0"/>
        <v>2.0634062907544104E-2</v>
      </c>
      <c r="F25" s="8">
        <f t="shared" si="0"/>
        <v>2.6289804415823737E-2</v>
      </c>
      <c r="G25" s="8">
        <f t="shared" si="0"/>
        <v>3.2120944115559102E-2</v>
      </c>
      <c r="H25" s="8">
        <f t="shared" si="0"/>
        <v>3.8275985276699287E-2</v>
      </c>
      <c r="I25" s="8">
        <f t="shared" si="0"/>
        <v>4.3771988161885877E-2</v>
      </c>
      <c r="J25" s="8">
        <f t="shared" si="0"/>
        <v>4.9409115475424037E-2</v>
      </c>
      <c r="K25" s="8">
        <f t="shared" si="0"/>
        <v>5.4845261687020197E-2</v>
      </c>
      <c r="L25" s="8">
        <f t="shared" si="0"/>
        <v>6.0049792529115797E-2</v>
      </c>
      <c r="M25" s="8">
        <f t="shared" si="0"/>
        <v>6.5247726746005985E-2</v>
      </c>
      <c r="N25" s="8">
        <f t="shared" si="0"/>
        <v>6.9709677607246223E-2</v>
      </c>
      <c r="O25" s="8">
        <f t="shared" si="0"/>
        <v>7.4160625774781108E-2</v>
      </c>
      <c r="P25" s="8">
        <f t="shared" si="0"/>
        <v>7.8365620121380486E-2</v>
      </c>
      <c r="Q25" s="8">
        <f t="shared" si="0"/>
        <v>8.2334008364238764E-2</v>
      </c>
      <c r="R25" s="8">
        <f t="shared" si="0"/>
        <v>8.6258444266008594E-2</v>
      </c>
      <c r="S25" s="1"/>
      <c r="T25" s="94"/>
      <c r="U25" s="4">
        <v>700</v>
      </c>
      <c r="V25" s="8">
        <f t="shared" si="1"/>
        <v>7.6571142054521202E-3</v>
      </c>
      <c r="W25" s="8">
        <f t="shared" si="1"/>
        <v>1.1839030543712048E-2</v>
      </c>
      <c r="X25" s="8">
        <f t="shared" si="1"/>
        <v>1.6803559397796097E-2</v>
      </c>
      <c r="Y25" s="8">
        <f t="shared" si="1"/>
        <v>2.2355371574313332E-2</v>
      </c>
      <c r="Z25" s="8">
        <f t="shared" si="1"/>
        <v>2.8296618737918E-2</v>
      </c>
      <c r="AA25" s="8">
        <f t="shared" si="1"/>
        <v>3.4760606716239706E-2</v>
      </c>
      <c r="AB25" s="8">
        <f t="shared" si="1"/>
        <v>4.0669688562845141E-2</v>
      </c>
      <c r="AC25" s="8">
        <f t="shared" si="1"/>
        <v>4.6841939879697092E-2</v>
      </c>
      <c r="AD25" s="8">
        <f t="shared" si="1"/>
        <v>5.2883572897753583E-2</v>
      </c>
      <c r="AE25" s="8">
        <f t="shared" si="1"/>
        <v>5.8736636862074199E-2</v>
      </c>
      <c r="AF25" s="8">
        <f t="shared" si="1"/>
        <v>6.4638375048549301E-2</v>
      </c>
      <c r="AG25" s="8">
        <f t="shared" si="1"/>
        <v>6.9741779400793291E-2</v>
      </c>
      <c r="AH25" s="8">
        <f t="shared" si="1"/>
        <v>7.4861068957956078E-2</v>
      </c>
      <c r="AI25" s="8">
        <f t="shared" si="1"/>
        <v>7.9719003856854487E-2</v>
      </c>
      <c r="AJ25" s="8">
        <f t="shared" si="1"/>
        <v>8.4319121678018805E-2</v>
      </c>
      <c r="AK25" s="8">
        <f t="shared" si="1"/>
        <v>8.8879985401055794E-2</v>
      </c>
      <c r="AL25" s="1"/>
      <c r="AM25" s="94"/>
      <c r="AN25" s="4">
        <v>700</v>
      </c>
      <c r="AO25" s="8">
        <f t="shared" si="2"/>
        <v>3.7672213054490422E-3</v>
      </c>
      <c r="AP25" s="8">
        <f t="shared" si="2"/>
        <v>6.6804646512430566E-3</v>
      </c>
      <c r="AQ25" s="8">
        <f t="shared" si="2"/>
        <v>1.0597420673687408E-2</v>
      </c>
      <c r="AR25" s="8">
        <f t="shared" si="2"/>
        <v>1.5440723001966528E-2</v>
      </c>
      <c r="AS25" s="8">
        <f t="shared" si="2"/>
        <v>2.1061413922965122E-2</v>
      </c>
      <c r="AT25" s="8">
        <f t="shared" si="2"/>
        <v>2.7598693127352969E-2</v>
      </c>
      <c r="AU25" s="8">
        <f t="shared" si="2"/>
        <v>3.3895553009977597E-2</v>
      </c>
      <c r="AV25" s="8">
        <f t="shared" si="2"/>
        <v>4.0747468478330551E-2</v>
      </c>
      <c r="AW25" s="8">
        <f t="shared" si="2"/>
        <v>4.7683938543297777E-2</v>
      </c>
      <c r="AX25" s="8">
        <f t="shared" si="2"/>
        <v>5.4586339959046049E-2</v>
      </c>
      <c r="AY25" s="8">
        <f t="shared" si="2"/>
        <v>6.1698444994383816E-2</v>
      </c>
      <c r="AZ25" s="8">
        <f t="shared" si="2"/>
        <v>6.7951483128668499E-2</v>
      </c>
      <c r="BA25" s="8">
        <f t="shared" si="2"/>
        <v>7.4303446235170711E-2</v>
      </c>
      <c r="BB25" s="8">
        <f t="shared" si="2"/>
        <v>8.0391514360817706E-2</v>
      </c>
      <c r="BC25" s="8">
        <f t="shared" si="2"/>
        <v>8.6199998873986661E-2</v>
      </c>
      <c r="BD25" s="8">
        <f t="shared" si="2"/>
        <v>9.199143479890004E-2</v>
      </c>
    </row>
    <row r="26" spans="1:56" x14ac:dyDescent="0.3">
      <c r="A26" s="95"/>
      <c r="B26" s="4">
        <v>800</v>
      </c>
      <c r="C26" s="8">
        <f t="shared" si="0"/>
        <v>1.3161861984435363E-2</v>
      </c>
      <c r="D26" s="8">
        <f t="shared" si="0"/>
        <v>1.9094566719976003E-2</v>
      </c>
      <c r="E26" s="8">
        <f t="shared" si="0"/>
        <v>2.5757454434090277E-2</v>
      </c>
      <c r="F26" s="8">
        <f t="shared" si="0"/>
        <v>3.289116158423333E-2</v>
      </c>
      <c r="G26" s="8">
        <f t="shared" si="0"/>
        <v>4.0268818111345084E-2</v>
      </c>
      <c r="H26" s="8">
        <f t="shared" si="0"/>
        <v>4.8078833917564845E-2</v>
      </c>
      <c r="I26" s="8">
        <f t="shared" si="0"/>
        <v>5.507061548060932E-2</v>
      </c>
      <c r="J26" s="8">
        <f t="shared" si="0"/>
        <v>6.2258403073099489E-2</v>
      </c>
      <c r="K26" s="8">
        <f t="shared" si="0"/>
        <v>6.920486044356422E-2</v>
      </c>
      <c r="L26" s="8">
        <f t="shared" si="0"/>
        <v>7.5868450845878455E-2</v>
      </c>
      <c r="M26" s="8">
        <f t="shared" si="0"/>
        <v>8.2535869653936667E-2</v>
      </c>
      <c r="N26" s="8">
        <f t="shared" si="0"/>
        <v>8.82686936764292E-2</v>
      </c>
      <c r="O26" s="8">
        <f t="shared" si="0"/>
        <v>9.3995833597612322E-2</v>
      </c>
      <c r="P26" s="8">
        <f t="shared" si="0"/>
        <v>9.941406639062722E-2</v>
      </c>
      <c r="Q26" s="8">
        <f t="shared" si="0"/>
        <v>0.10453402685152091</v>
      </c>
      <c r="R26" s="8">
        <f t="shared" si="0"/>
        <v>0.10960346601810567</v>
      </c>
      <c r="S26" s="1"/>
      <c r="T26" s="95"/>
      <c r="U26" s="4">
        <v>800</v>
      </c>
      <c r="V26" s="8">
        <f t="shared" si="1"/>
        <v>9.409121946964305E-3</v>
      </c>
      <c r="W26" s="8">
        <f t="shared" si="1"/>
        <v>1.4591293222199764E-2</v>
      </c>
      <c r="X26" s="8">
        <f t="shared" si="1"/>
        <v>2.0768802789212115E-2</v>
      </c>
      <c r="Y26" s="8">
        <f t="shared" si="1"/>
        <v>2.7704481689265203E-2</v>
      </c>
      <c r="Z26" s="8">
        <f t="shared" si="1"/>
        <v>3.5154417105607738E-2</v>
      </c>
      <c r="AA26" s="8">
        <f t="shared" si="1"/>
        <v>4.3288826721560869E-2</v>
      </c>
      <c r="AB26" s="8">
        <f t="shared" si="1"/>
        <v>5.0749017370074201E-2</v>
      </c>
      <c r="AC26" s="8">
        <f t="shared" si="1"/>
        <v>5.8564230671348305E-2</v>
      </c>
      <c r="AD26" s="8">
        <f t="shared" si="1"/>
        <v>6.6235257052953855E-2</v>
      </c>
      <c r="AE26" s="8">
        <f t="shared" si="1"/>
        <v>7.3685858634990886E-2</v>
      </c>
      <c r="AF26" s="8">
        <f t="shared" si="1"/>
        <v>8.121655277937867E-2</v>
      </c>
      <c r="AG26" s="8">
        <f t="shared" si="1"/>
        <v>8.7742732499409559E-2</v>
      </c>
      <c r="AH26" s="8">
        <f t="shared" si="1"/>
        <v>9.4302044575595989E-2</v>
      </c>
      <c r="AI26" s="8">
        <f t="shared" si="1"/>
        <v>0.10053807088809019</v>
      </c>
      <c r="AJ26" s="8">
        <f t="shared" si="1"/>
        <v>0.10645332813255204</v>
      </c>
      <c r="AK26" s="8">
        <f t="shared" si="1"/>
        <v>0.1123277164093972</v>
      </c>
      <c r="AL26" s="1"/>
      <c r="AM26" s="95"/>
      <c r="AN26" s="4">
        <v>800</v>
      </c>
      <c r="AO26" s="8">
        <f t="shared" si="2"/>
        <v>4.5327695009987901E-3</v>
      </c>
      <c r="AP26" s="8">
        <f t="shared" si="2"/>
        <v>8.0650544183249462E-3</v>
      </c>
      <c r="AQ26" s="8">
        <f t="shared" si="2"/>
        <v>1.2837032546372362E-2</v>
      </c>
      <c r="AR26" s="8">
        <f t="shared" si="2"/>
        <v>1.876603200700655E-2</v>
      </c>
      <c r="AS26" s="8">
        <f t="shared" si="2"/>
        <v>2.567951658538814E-2</v>
      </c>
      <c r="AT26" s="8">
        <f t="shared" si="2"/>
        <v>3.3758708839132123E-2</v>
      </c>
      <c r="AU26" s="8">
        <f t="shared" si="2"/>
        <v>4.1575494994688267E-2</v>
      </c>
      <c r="AV26" s="8">
        <f t="shared" si="2"/>
        <v>5.0116637720964308E-2</v>
      </c>
      <c r="AW26" s="8">
        <f t="shared" si="2"/>
        <v>5.879807584794261E-2</v>
      </c>
      <c r="AX26" s="8">
        <f t="shared" si="2"/>
        <v>6.7469737641249306E-2</v>
      </c>
      <c r="AY26" s="8">
        <f t="shared" si="2"/>
        <v>7.6437548645364561E-2</v>
      </c>
      <c r="AZ26" s="8">
        <f t="shared" si="2"/>
        <v>8.4348543481614136E-2</v>
      </c>
      <c r="BA26" s="8">
        <f t="shared" si="2"/>
        <v>9.2409235960395075E-2</v>
      </c>
      <c r="BB26" s="8">
        <f t="shared" si="2"/>
        <v>0.10015771899197645</v>
      </c>
      <c r="BC26" s="8">
        <f t="shared" si="2"/>
        <v>0.10757066494498879</v>
      </c>
      <c r="BD26" s="8">
        <f t="shared" si="2"/>
        <v>0.11498128882066794</v>
      </c>
    </row>
    <row r="27" spans="1:56" x14ac:dyDescent="0.3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9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9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1:5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1:56" x14ac:dyDescent="0.3">
      <c r="A29" s="91" t="s">
        <v>2</v>
      </c>
      <c r="B29" s="92"/>
      <c r="C29" s="97" t="s">
        <v>4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1"/>
      <c r="T29" s="91" t="s">
        <v>2</v>
      </c>
      <c r="U29" s="92"/>
      <c r="V29" s="97" t="s">
        <v>4</v>
      </c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1"/>
      <c r="AM29" s="91" t="s">
        <v>2</v>
      </c>
      <c r="AN29" s="92"/>
      <c r="AO29" s="89" t="s">
        <v>4</v>
      </c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</row>
    <row r="30" spans="1:56" x14ac:dyDescent="0.3">
      <c r="A30" s="2"/>
      <c r="B30" s="2"/>
      <c r="C30" s="4">
        <v>200</v>
      </c>
      <c r="D30" s="4">
        <v>220</v>
      </c>
      <c r="E30" s="4">
        <v>240</v>
      </c>
      <c r="F30" s="4">
        <v>260</v>
      </c>
      <c r="G30" s="4">
        <v>280</v>
      </c>
      <c r="H30" s="4">
        <v>300</v>
      </c>
      <c r="I30" s="4">
        <v>320</v>
      </c>
      <c r="J30" s="4">
        <v>340</v>
      </c>
      <c r="K30" s="4">
        <v>360</v>
      </c>
      <c r="L30" s="4">
        <v>380</v>
      </c>
      <c r="M30" s="4">
        <v>400</v>
      </c>
      <c r="N30" s="4">
        <v>420</v>
      </c>
      <c r="O30" s="4">
        <v>440</v>
      </c>
      <c r="P30" s="4">
        <v>460</v>
      </c>
      <c r="Q30" s="4">
        <v>480</v>
      </c>
      <c r="R30" s="4">
        <v>500</v>
      </c>
      <c r="S30" s="1"/>
      <c r="T30" s="2"/>
      <c r="U30" s="2"/>
      <c r="V30" s="4">
        <v>200</v>
      </c>
      <c r="W30" s="4">
        <v>220</v>
      </c>
      <c r="X30" s="4">
        <v>240</v>
      </c>
      <c r="Y30" s="4">
        <v>260</v>
      </c>
      <c r="Z30" s="4">
        <v>280</v>
      </c>
      <c r="AA30" s="4">
        <v>300</v>
      </c>
      <c r="AB30" s="4">
        <v>320</v>
      </c>
      <c r="AC30" s="4">
        <v>340</v>
      </c>
      <c r="AD30" s="4">
        <v>360</v>
      </c>
      <c r="AE30" s="4">
        <v>380</v>
      </c>
      <c r="AF30" s="4">
        <v>400</v>
      </c>
      <c r="AG30" s="4">
        <v>420</v>
      </c>
      <c r="AH30" s="4">
        <v>440</v>
      </c>
      <c r="AI30" s="4">
        <v>460</v>
      </c>
      <c r="AJ30" s="4">
        <v>480</v>
      </c>
      <c r="AK30" s="4">
        <v>500</v>
      </c>
      <c r="AL30" s="1"/>
      <c r="AM30" s="2"/>
      <c r="AN30" s="2"/>
      <c r="AO30" s="4">
        <v>200</v>
      </c>
      <c r="AP30" s="4">
        <v>220</v>
      </c>
      <c r="AQ30" s="4">
        <v>240</v>
      </c>
      <c r="AR30" s="4">
        <v>260</v>
      </c>
      <c r="AS30" s="4">
        <v>280</v>
      </c>
      <c r="AT30" s="4">
        <v>300</v>
      </c>
      <c r="AU30" s="4">
        <v>320</v>
      </c>
      <c r="AV30" s="4">
        <v>340</v>
      </c>
      <c r="AW30" s="4">
        <v>360</v>
      </c>
      <c r="AX30" s="4">
        <v>380</v>
      </c>
      <c r="AY30" s="4">
        <v>400</v>
      </c>
      <c r="AZ30" s="4">
        <v>420</v>
      </c>
      <c r="BA30" s="4">
        <v>440</v>
      </c>
      <c r="BB30" s="4">
        <v>460</v>
      </c>
      <c r="BC30" s="4">
        <v>480</v>
      </c>
      <c r="BD30" s="4">
        <v>500</v>
      </c>
    </row>
    <row r="31" spans="1:56" x14ac:dyDescent="0.3">
      <c r="A31" s="93" t="s">
        <v>5</v>
      </c>
      <c r="B31" s="4">
        <v>300</v>
      </c>
      <c r="C31" s="3">
        <f>(C11*'POLYFLUX - H'!$F$7*0.9)/(1000*POLYFLUXH!$E$3)</f>
        <v>1.0022459340657839</v>
      </c>
      <c r="D31" s="3">
        <f>(D11*'POLYFLUX - H'!$F$7*0.9)/(1000*POLYFLUXH!$E$3)</f>
        <v>1.0672539101299088</v>
      </c>
      <c r="E31" s="3">
        <f>(E11*'POLYFLUX - H'!$F$7*0.9)/(1000*POLYFLUXH!$E$3)</f>
        <v>1.1229715558003046</v>
      </c>
      <c r="F31" s="3">
        <f>(F11*'POLYFLUX - H'!$F$7*0.9)/(1000*POLYFLUXH!$E$3)</f>
        <v>1.1704846637351332</v>
      </c>
      <c r="G31" s="3">
        <f>(G11*'POLYFLUX - H'!$F$7*0.9)/(1000*POLYFLUXH!$E$3)</f>
        <v>1.2109535511820619</v>
      </c>
      <c r="H31" s="3">
        <f>(H11*'POLYFLUX - H'!$F$7*0.9)/(1000*POLYFLUXH!$E$3)</f>
        <v>1.2470630267781544</v>
      </c>
      <c r="I31" s="3">
        <f>(I11*'POLYFLUX - H'!$F$7*0.9)/(1000*POLYFLUXH!$E$3)</f>
        <v>1.2750204935478804</v>
      </c>
      <c r="J31" s="3">
        <f>(J11*'POLYFLUX - H'!$F$7*0.9)/(1000*POLYFLUXH!$E$3)</f>
        <v>1.3004187656566306</v>
      </c>
      <c r="K31" s="3">
        <f>(K11*'POLYFLUX - H'!$F$7*0.9)/(1000*POLYFLUXH!$E$3)</f>
        <v>1.3223621834207506</v>
      </c>
      <c r="L31" s="3">
        <f>(L11*'POLYFLUX - H'!$F$7*0.9)/(1000*POLYFLUXH!$E$3)</f>
        <v>1.3414222337300745</v>
      </c>
      <c r="M31" s="3">
        <f>(M11*'POLYFLUX - H'!$F$7*0.9)/(1000*POLYFLUXH!$E$3)</f>
        <v>1.3588440636674803</v>
      </c>
      <c r="N31" s="3">
        <f>(N11*'POLYFLUX - H'!$F$7*0.9)/(1000*POLYFLUXH!$E$3)</f>
        <v>1.3726835351359128</v>
      </c>
      <c r="O31" s="3">
        <f>(O11*'POLYFLUX - H'!$F$7*0.9)/(1000*POLYFLUXH!$E$3)</f>
        <v>1.3855839759636457</v>
      </c>
      <c r="P31" s="3">
        <f>(P11*'POLYFLUX - H'!$F$7*0.9)/(1000*POLYFLUXH!$E$3)</f>
        <v>1.3970280755096831</v>
      </c>
      <c r="Q31" s="3">
        <f>(Q11*'POLYFLUX - H'!$F$7*0.9)/(1000*POLYFLUXH!$E$3)</f>
        <v>1.4072292316788801</v>
      </c>
      <c r="R31" s="3">
        <f>(R11*'POLYFLUX - H'!$F$7*0.9)/(1000*POLYFLUXH!$E$3)</f>
        <v>1.4167956296896167</v>
      </c>
      <c r="S31" s="1"/>
      <c r="T31" s="93" t="s">
        <v>5</v>
      </c>
      <c r="U31" s="4">
        <v>300</v>
      </c>
      <c r="V31" s="3">
        <f>(V11*'POLYFLUX - H'!$F$7*0.9)/(1000*POLYFLUXH!$E$3)</f>
        <v>1.0218460547330235</v>
      </c>
      <c r="W31" s="3">
        <f>(W11*'POLYFLUX - H'!$F$7*0.9)/(1000*POLYFLUXH!$E$3)</f>
        <v>1.0923881230677421</v>
      </c>
      <c r="X31" s="3">
        <f>(X11*'POLYFLUX - H'!$F$7*0.9)/(1000*POLYFLUXH!$E$3)</f>
        <v>1.1529651327790504</v>
      </c>
      <c r="Y31" s="3">
        <f>(Y11*'POLYFLUX - H'!$F$7*0.9)/(1000*POLYFLUXH!$E$3)</f>
        <v>1.2044943551840905</v>
      </c>
      <c r="Z31" s="3">
        <f>(Z11*'POLYFLUX - H'!$F$7*0.9)/(1000*POLYFLUXH!$E$3)</f>
        <v>1.2481312181840432</v>
      </c>
      <c r="AA31" s="3">
        <f>(AA11*'POLYFLUX - H'!$F$7*0.9)/(1000*POLYFLUXH!$E$3)</f>
        <v>1.2867457908214155</v>
      </c>
      <c r="AB31" s="3">
        <f>(AB11*'POLYFLUX - H'!$F$7*0.9)/(1000*POLYFLUXH!$E$3)</f>
        <v>1.3163567713668214</v>
      </c>
      <c r="AC31" s="3">
        <f>(AC11*'POLYFLUX - H'!$F$7*0.9)/(1000*POLYFLUXH!$E$3)</f>
        <v>1.342984632329377</v>
      </c>
      <c r="AD31" s="3">
        <f>(AD11*'POLYFLUX - H'!$F$7*0.9)/(1000*POLYFLUXH!$E$3)</f>
        <v>1.3657415188413524</v>
      </c>
      <c r="AE31" s="3">
        <f>(AE11*'POLYFLUX - H'!$F$7*0.9)/(1000*POLYFLUXH!$E$3)</f>
        <v>1.3852920687708572</v>
      </c>
      <c r="AF31" s="3">
        <f>(AF11*'POLYFLUX - H'!$F$7*0.9)/(1000*POLYFLUXH!$E$3)</f>
        <v>1.4029641306170522</v>
      </c>
      <c r="AG31" s="3">
        <f>(AG11*'POLYFLUX - H'!$F$7*0.9)/(1000*POLYFLUXH!$E$3)</f>
        <v>1.4168534014221956</v>
      </c>
      <c r="AH31" s="3">
        <f>(AH11*'POLYFLUX - H'!$F$7*0.9)/(1000*POLYFLUXH!$E$3)</f>
        <v>1.4296708904638593</v>
      </c>
      <c r="AI31" s="3">
        <f>(AI11*'POLYFLUX - H'!$F$7*0.9)/(1000*POLYFLUXH!$E$3)</f>
        <v>1.4409290319844692</v>
      </c>
      <c r="AJ31" s="3">
        <f>(AJ11*'POLYFLUX - H'!$F$7*0.9)/(1000*POLYFLUXH!$E$3)</f>
        <v>1.4508693664747707</v>
      </c>
      <c r="AK31" s="3">
        <f>(AK11*'POLYFLUX - H'!$F$7*0.9)/(1000*POLYFLUXH!$E$3)</f>
        <v>1.4601048409481661</v>
      </c>
      <c r="AL31" s="1"/>
      <c r="AM31" s="93" t="s">
        <v>5</v>
      </c>
      <c r="AN31" s="4">
        <v>300</v>
      </c>
      <c r="AO31" s="3">
        <f>(AO11*'POLYFLUX - H'!$F$7*0.9)/(1000*POLYFLUXH!$E$3)</f>
        <v>1.0469808727647181</v>
      </c>
      <c r="AP31" s="3">
        <f>(AP11*'POLYFLUX - H'!$F$7*0.9)/(1000*POLYFLUXH!$E$3)</f>
        <v>1.1266702885150564</v>
      </c>
      <c r="AQ31" s="3">
        <f>(AQ11*'POLYFLUX - H'!$F$7*0.9)/(1000*POLYFLUXH!$E$3)</f>
        <v>1.1955603746922545</v>
      </c>
      <c r="AR31" s="3">
        <f>(AR11*'POLYFLUX - H'!$F$7*0.9)/(1000*POLYFLUXH!$E$3)</f>
        <v>1.2539967359363386</v>
      </c>
      <c r="AS31" s="3">
        <f>(AS11*'POLYFLUX - H'!$F$7*0.9)/(1000*POLYFLUXH!$E$3)</f>
        <v>1.302965632650757</v>
      </c>
      <c r="AT31" s="3">
        <f>(AT11*'POLYFLUX - H'!$F$7*0.9)/(1000*POLYFLUXH!$E$3)</f>
        <v>1.3455840077932359</v>
      </c>
      <c r="AU31" s="3">
        <f>(AU11*'POLYFLUX - H'!$F$7*0.9)/(1000*POLYFLUXH!$E$3)</f>
        <v>1.3776141378943823</v>
      </c>
      <c r="AV31" s="3">
        <f>(AV11*'POLYFLUX - H'!$F$7*0.9)/(1000*POLYFLUXH!$E$3)</f>
        <v>1.4057959461891911</v>
      </c>
      <c r="AW31" s="3">
        <f>(AW11*'POLYFLUX - H'!$F$7*0.9)/(1000*POLYFLUXH!$E$3)</f>
        <v>1.4293189573639264</v>
      </c>
      <c r="AX31" s="3">
        <f>(AX11*'POLYFLUX - H'!$F$7*0.9)/(1000*POLYFLUXH!$E$3)</f>
        <v>1.4490476402303634</v>
      </c>
      <c r="AY31" s="3">
        <f>(AY11*'POLYFLUX - H'!$F$7*0.9)/(1000*POLYFLUXH!$E$3)</f>
        <v>1.4664494753983517</v>
      </c>
      <c r="AZ31" s="3">
        <f>(AZ11*'POLYFLUX - H'!$F$7*0.9)/(1000*POLYFLUXH!$E$3)</f>
        <v>1.4798089921128106</v>
      </c>
      <c r="BA31" s="3">
        <f>(BA11*'POLYFLUX - H'!$F$7*0.9)/(1000*POLYFLUXH!$E$3)</f>
        <v>1.4918681826774003</v>
      </c>
      <c r="BB31" s="3">
        <f>(BB11*'POLYFLUX - H'!$F$7*0.9)/(1000*POLYFLUXH!$E$3)</f>
        <v>1.5022314715926235</v>
      </c>
      <c r="BC31" s="3">
        <f>(BC11*'POLYFLUX - H'!$F$7*0.9)/(1000*POLYFLUXH!$E$3)</f>
        <v>1.5111924549978668</v>
      </c>
      <c r="BD31" s="3">
        <f>(BD11*'POLYFLUX - H'!$F$7*0.9)/(1000*POLYFLUXH!$E$3)</f>
        <v>1.519349977489679</v>
      </c>
    </row>
    <row r="32" spans="1:56" x14ac:dyDescent="0.3">
      <c r="A32" s="94"/>
      <c r="B32" s="4">
        <v>400</v>
      </c>
      <c r="C32" s="3">
        <f>(C12*'POLYFLUX - H'!$F$7*0.9)/(1000*POLYFLUXH!$E$3)</f>
        <v>1.034042168130789</v>
      </c>
      <c r="D32" s="3">
        <f>(D12*'POLYFLUX - H'!$F$7*0.9)/(1000*POLYFLUXH!$E$3)</f>
        <v>1.1136167628498004</v>
      </c>
      <c r="E32" s="3">
        <f>(E12*'POLYFLUX - H'!$F$7*0.9)/(1000*POLYFLUXH!$E$3)</f>
        <v>1.1853892085976847</v>
      </c>
      <c r="F32" s="3">
        <f>(F12*'POLYFLUX - H'!$F$7*0.9)/(1000*POLYFLUXH!$E$3)</f>
        <v>1.249674764983409</v>
      </c>
      <c r="G32" s="3">
        <f>(G12*'POLYFLUX - H'!$F$7*0.9)/(1000*POLYFLUXH!$E$3)</f>
        <v>1.307017043141812</v>
      </c>
      <c r="H32" s="3">
        <f>(H12*'POLYFLUX - H'!$F$7*0.9)/(1000*POLYFLUXH!$E$3)</f>
        <v>1.3604675471662024</v>
      </c>
      <c r="I32" s="3">
        <f>(I12*'POLYFLUX - H'!$F$7*0.9)/(1000*POLYFLUXH!$E$3)</f>
        <v>1.4035058027928549</v>
      </c>
      <c r="J32" s="3">
        <f>(J12*'POLYFLUX - H'!$F$7*0.9)/(1000*POLYFLUXH!$E$3)</f>
        <v>1.443985672472311</v>
      </c>
      <c r="K32" s="3">
        <f>(K12*'POLYFLUX - H'!$F$7*0.9)/(1000*POLYFLUXH!$E$3)</f>
        <v>1.4801127597888946</v>
      </c>
      <c r="L32" s="3">
        <f>(L12*'POLYFLUX - H'!$F$7*0.9)/(1000*POLYFLUXH!$E$3)</f>
        <v>1.5124309848297355</v>
      </c>
      <c r="M32" s="3">
        <f>(M12*'POLYFLUX - H'!$F$7*0.9)/(1000*POLYFLUXH!$E$3)</f>
        <v>1.5427905363710981</v>
      </c>
      <c r="N32" s="3">
        <f>(N12*'POLYFLUX - H'!$F$7*0.9)/(1000*POLYFLUXH!$E$3)</f>
        <v>1.5675012043282417</v>
      </c>
      <c r="O32" s="3">
        <f>(O12*'POLYFLUX - H'!$F$7*0.9)/(1000*POLYFLUXH!$E$3)</f>
        <v>1.5910363902402425</v>
      </c>
      <c r="P32" s="3">
        <f>(P12*'POLYFLUX - H'!$F$7*0.9)/(1000*POLYFLUXH!$E$3)</f>
        <v>1.6123404728891744</v>
      </c>
      <c r="Q32" s="3">
        <f>(Q12*'POLYFLUX - H'!$F$7*0.9)/(1000*POLYFLUXH!$E$3)</f>
        <v>1.6316844480594284</v>
      </c>
      <c r="R32" s="3">
        <f>(R12*'POLYFLUX - H'!$F$7*0.9)/(1000*POLYFLUXH!$E$3)</f>
        <v>1.6501412109318334</v>
      </c>
      <c r="S32" s="1"/>
      <c r="T32" s="94"/>
      <c r="U32" s="4">
        <v>400</v>
      </c>
      <c r="V32" s="3">
        <f>(V12*'POLYFLUX - H'!$F$7*0.9)/(1000*POLYFLUXH!$E$3)</f>
        <v>1.049378402126345</v>
      </c>
      <c r="W32" s="3">
        <f>(W12*'POLYFLUX - H'!$F$7*0.9)/(1000*POLYFLUXH!$E$3)</f>
        <v>1.1349653820749623</v>
      </c>
      <c r="X32" s="3">
        <f>(X12*'POLYFLUX - H'!$F$7*0.9)/(1000*POLYFLUXH!$E$3)</f>
        <v>1.212905305778176</v>
      </c>
      <c r="Y32" s="3">
        <f>(Y12*'POLYFLUX - H'!$F$7*0.9)/(1000*POLYFLUXH!$E$3)</f>
        <v>1.2831735845888323</v>
      </c>
      <c r="Z32" s="3">
        <f>(Z12*'POLYFLUX - H'!$F$7*0.9)/(1000*POLYFLUXH!$E$3)</f>
        <v>1.3460891656040592</v>
      </c>
      <c r="AA32" s="3">
        <f>(AA12*'POLYFLUX - H'!$F$7*0.9)/(1000*POLYFLUXH!$E$3)</f>
        <v>1.4048177849585224</v>
      </c>
      <c r="AB32" s="3">
        <f>(AB12*'POLYFLUX - H'!$F$7*0.9)/(1000*POLYFLUXH!$E$3)</f>
        <v>1.4520814589248401</v>
      </c>
      <c r="AC32" s="3">
        <f>(AC12*'POLYFLUX - H'!$F$7*0.9)/(1000*POLYFLUXH!$E$3)</f>
        <v>1.49644912642577</v>
      </c>
      <c r="AD32" s="3">
        <f>(AD12*'POLYFLUX - H'!$F$7*0.9)/(1000*POLYFLUXH!$E$3)</f>
        <v>1.5359234669980031</v>
      </c>
      <c r="AE32" s="3">
        <f>(AE12*'POLYFLUX - H'!$F$7*0.9)/(1000*POLYFLUXH!$E$3)</f>
        <v>1.5710977699912119</v>
      </c>
      <c r="AF32" s="3">
        <f>(AF12*'POLYFLUX - H'!$F$7*0.9)/(1000*POLYFLUXH!$E$3)</f>
        <v>1.6039878330232378</v>
      </c>
      <c r="AG32" s="3">
        <f>(AG12*'POLYFLUX - H'!$F$7*0.9)/(1000*POLYFLUXH!$E$3)</f>
        <v>1.6306267511941654</v>
      </c>
      <c r="AH32" s="3">
        <f>(AH12*'POLYFLUX - H'!$F$7*0.9)/(1000*POLYFLUXH!$E$3)</f>
        <v>1.6558711766998824</v>
      </c>
      <c r="AI32" s="3">
        <f>(AI12*'POLYFLUX - H'!$F$7*0.9)/(1000*POLYFLUXH!$E$3)</f>
        <v>1.6786016761890528</v>
      </c>
      <c r="AJ32" s="3">
        <f>(AJ12*'POLYFLUX - H'!$F$7*0.9)/(1000*POLYFLUXH!$E$3)</f>
        <v>1.6991305757386135</v>
      </c>
      <c r="AK32" s="3">
        <f>(AK12*'POLYFLUX - H'!$F$7*0.9)/(1000*POLYFLUXH!$E$3)</f>
        <v>1.7186109054046761</v>
      </c>
      <c r="AL32" s="1"/>
      <c r="AM32" s="94"/>
      <c r="AN32" s="4">
        <v>400</v>
      </c>
      <c r="AO32" s="3">
        <f>(AO12*'POLYFLUX - H'!$F$7*0.9)/(1000*POLYFLUXH!$E$3)</f>
        <v>1.0665670433135865</v>
      </c>
      <c r="AP32" s="3">
        <f>(AP12*'POLYFLUX - H'!$F$7*0.9)/(1000*POLYFLUXH!$E$3)</f>
        <v>1.1609116000242139</v>
      </c>
      <c r="AQ32" s="3">
        <f>(AQ12*'POLYFLUX - H'!$F$7*0.9)/(1000*POLYFLUXH!$E$3)</f>
        <v>1.2484815881214997</v>
      </c>
      <c r="AR32" s="3">
        <f>(AR12*'POLYFLUX - H'!$F$7*0.9)/(1000*POLYFLUXH!$E$3)</f>
        <v>1.3285601115528394</v>
      </c>
      <c r="AS32" s="3">
        <f>(AS12*'POLYFLUX - H'!$F$7*0.9)/(1000*POLYFLUXH!$E$3)</f>
        <v>1.4009104050048014</v>
      </c>
      <c r="AT32" s="3">
        <f>(AT12*'POLYFLUX - H'!$F$7*0.9)/(1000*POLYFLUXH!$E$3)</f>
        <v>1.4687347086699944</v>
      </c>
      <c r="AU32" s="3">
        <f>(AU12*'POLYFLUX - H'!$F$7*0.9)/(1000*POLYFLUXH!$E$3)</f>
        <v>1.5233197550954123</v>
      </c>
      <c r="AV32" s="3">
        <f>(AV12*'POLYFLUX - H'!$F$7*0.9)/(1000*POLYFLUXH!$E$3)</f>
        <v>1.5743922851471313</v>
      </c>
      <c r="AW32" s="3">
        <f>(AW12*'POLYFLUX - H'!$F$7*0.9)/(1000*POLYFLUXH!$E$3)</f>
        <v>1.6195606267885765</v>
      </c>
      <c r="AX32" s="3">
        <f>(AX12*'POLYFLUX - H'!$F$7*0.9)/(1000*POLYFLUXH!$E$3)</f>
        <v>1.6594872180594733</v>
      </c>
      <c r="AY32" s="3">
        <f>(AY12*'POLYFLUX - H'!$F$7*0.9)/(1000*POLYFLUXH!$E$3)</f>
        <v>1.6964587889861884</v>
      </c>
      <c r="AZ32" s="3">
        <f>(AZ12*'POLYFLUX - H'!$F$7*0.9)/(1000*POLYFLUXH!$E$3)</f>
        <v>1.726088536106033</v>
      </c>
      <c r="BA32" s="3">
        <f>(BA12*'POLYFLUX - H'!$F$7*0.9)/(1000*POLYFLUXH!$E$3)</f>
        <v>1.7538616848807935</v>
      </c>
      <c r="BB32" s="3">
        <f>(BB12*'POLYFLUX - H'!$F$7*0.9)/(1000*POLYFLUXH!$E$3)</f>
        <v>1.7785799437872973</v>
      </c>
      <c r="BC32" s="3">
        <f>(BC12*'POLYFLUX - H'!$F$7*0.9)/(1000*POLYFLUXH!$E$3)</f>
        <v>1.800641641856457</v>
      </c>
      <c r="BD32" s="3">
        <f>(BD12*'POLYFLUX - H'!$F$7*0.9)/(1000*POLYFLUXH!$E$3)</f>
        <v>1.821323754631553</v>
      </c>
    </row>
    <row r="33" spans="1:56" x14ac:dyDescent="0.3">
      <c r="A33" s="94"/>
      <c r="B33" s="11">
        <v>500</v>
      </c>
      <c r="C33" s="61">
        <f>(C13*'POLYFLUX - H'!$F$7*0.9)/(1000*POLYFLUXH!$E$3)</f>
        <v>1.0475006521429611</v>
      </c>
      <c r="D33" s="61">
        <f>(D13*'POLYFLUX - H'!$F$7*0.9)/(1000*POLYFLUXH!$E$3)</f>
        <v>1.1341696898966949</v>
      </c>
      <c r="E33" s="61">
        <f>(E13*'POLYFLUX - H'!$F$7*0.9)/(1000*POLYFLUXH!$E$3)</f>
        <v>1.2142933115279511</v>
      </c>
      <c r="F33" s="61">
        <f>(F13*'POLYFLUX - H'!$F$7*0.9)/(1000*POLYFLUXH!$E$3)</f>
        <v>1.2878615899058805</v>
      </c>
      <c r="G33" s="61">
        <f>(G13*'POLYFLUX - H'!$F$7*0.9)/(1000*POLYFLUXH!$E$3)</f>
        <v>1.3550959756730683</v>
      </c>
      <c r="H33" s="61">
        <f>(H13*'POLYFLUX - H'!$F$7*0.9)/(1000*POLYFLUXH!$E$3)</f>
        <v>1.41927873262948</v>
      </c>
      <c r="I33" s="61">
        <f>(I13*'POLYFLUX - H'!$F$7*0.9)/(1000*POLYFLUXH!$E$3)</f>
        <v>1.4721123418914099</v>
      </c>
      <c r="J33" s="61">
        <f>(J13*'POLYFLUX - H'!$F$7*0.9)/(1000*POLYFLUXH!$E$3)</f>
        <v>1.5228171453028116</v>
      </c>
      <c r="K33" s="61">
        <f>(K13*'POLYFLUX - H'!$F$7*0.9)/(1000*POLYFLUXH!$E$3)</f>
        <v>1.5689533062974899</v>
      </c>
      <c r="L33" s="61">
        <f>(L13*'POLYFLUX - H'!$F$7*0.9)/(1000*POLYFLUXH!$E$3)</f>
        <v>1.6109743542777486</v>
      </c>
      <c r="M33" s="61">
        <f>(M13*'POLYFLUX - H'!$F$7*0.9)/(1000*POLYFLUXH!$E$3)</f>
        <v>1.6511284101754313</v>
      </c>
      <c r="N33" s="61">
        <f>(N13*'POLYFLUX - H'!$F$7*0.9)/(1000*POLYFLUXH!$E$3)</f>
        <v>1.6843209519830531</v>
      </c>
      <c r="O33" s="61">
        <f>(O13*'POLYFLUX - H'!$F$7*0.9)/(1000*POLYFLUXH!$E$3)</f>
        <v>1.7163786584432414</v>
      </c>
      <c r="P33" s="61">
        <f>(P13*'POLYFLUX - H'!$F$7*0.9)/(1000*POLYFLUXH!$E$3)</f>
        <v>1.7457856556312088</v>
      </c>
      <c r="Q33" s="61">
        <f>(Q13*'POLYFLUX - H'!$F$7*0.9)/(1000*POLYFLUXH!$E$3)</f>
        <v>1.7728183422820121</v>
      </c>
      <c r="R33" s="61">
        <f>(R13*'POLYFLUX - H'!$F$7*0.9)/(1000*POLYFLUXH!$E$3)</f>
        <v>1.7989151359693971</v>
      </c>
      <c r="S33" s="1"/>
      <c r="T33" s="94"/>
      <c r="U33" s="11">
        <v>500</v>
      </c>
      <c r="V33" s="61">
        <f>(V13*'POLYFLUX - H'!$F$7*0.9)/(1000*POLYFLUXH!$E$3)</f>
        <v>1.059990035156231</v>
      </c>
      <c r="W33" s="61">
        <f>(W13*'POLYFLUX - H'!$F$7*0.9)/(1000*POLYFLUXH!$E$3)</f>
        <v>1.1522853479763937</v>
      </c>
      <c r="X33" s="61">
        <f>(X13*'POLYFLUX - H'!$F$7*0.9)/(1000*POLYFLUXH!$E$3)</f>
        <v>1.2385889097722402</v>
      </c>
      <c r="Y33" s="61">
        <f>(Y13*'POLYFLUX - H'!$F$7*0.9)/(1000*POLYFLUXH!$E$3)</f>
        <v>1.3185789996736688</v>
      </c>
      <c r="Z33" s="61">
        <f>(Z13*'POLYFLUX - H'!$F$7*0.9)/(1000*POLYFLUXH!$E$3)</f>
        <v>1.3922200535288258</v>
      </c>
      <c r="AA33" s="61">
        <f>(AA13*'POLYFLUX - H'!$F$7*0.9)/(1000*POLYFLUXH!$E$3)</f>
        <v>1.4629069529554437</v>
      </c>
      <c r="AB33" s="61">
        <f>(AB13*'POLYFLUX - H'!$F$7*0.9)/(1000*POLYFLUXH!$E$3)</f>
        <v>1.5213095039043016</v>
      </c>
      <c r="AC33" s="61">
        <f>(AC13*'POLYFLUX - H'!$F$7*0.9)/(1000*POLYFLUXH!$E$3)</f>
        <v>1.5774810472478478</v>
      </c>
      <c r="AD33" s="61">
        <f>(AD13*'POLYFLUX - H'!$F$7*0.9)/(1000*POLYFLUXH!$E$3)</f>
        <v>1.6286453745524034</v>
      </c>
      <c r="AE33" s="61">
        <f>(AE13*'POLYFLUX - H'!$F$7*0.9)/(1000*POLYFLUXH!$E$3)</f>
        <v>1.6752496506989938</v>
      </c>
      <c r="AF33" s="61">
        <f>(AF13*'POLYFLUX - H'!$F$7*0.9)/(1000*POLYFLUXH!$E$3)</f>
        <v>1.7197504813392477</v>
      </c>
      <c r="AG33" s="61">
        <f>(AG13*'POLYFLUX - H'!$F$7*0.9)/(1000*POLYFLUXH!$E$3)</f>
        <v>1.7564869089378081</v>
      </c>
      <c r="AH33" s="61">
        <f>(AH13*'POLYFLUX - H'!$F$7*0.9)/(1000*POLYFLUXH!$E$3)</f>
        <v>1.7919044594718958</v>
      </c>
      <c r="AI33" s="61">
        <f>(AI13*'POLYFLUX - H'!$F$7*0.9)/(1000*POLYFLUXH!$E$3)</f>
        <v>1.8243226289612964</v>
      </c>
      <c r="AJ33" s="61">
        <f>(AJ13*'POLYFLUX - H'!$F$7*0.9)/(1000*POLYFLUXH!$E$3)</f>
        <v>1.8540500836080744</v>
      </c>
      <c r="AK33" s="61">
        <f>(AK13*'POLYFLUX - H'!$F$7*0.9)/(1000*POLYFLUXH!$E$3)</f>
        <v>1.8826699971670915</v>
      </c>
      <c r="AL33" s="1"/>
      <c r="AM33" s="94"/>
      <c r="AN33" s="11">
        <v>500</v>
      </c>
      <c r="AO33" s="61">
        <f>(AO13*'POLYFLUX - H'!$F$7*0.9)/(1000*POLYFLUXH!$E$3)</f>
        <v>1.0727515540055899</v>
      </c>
      <c r="AP33" s="61">
        <f>(AP13*'POLYFLUX - H'!$F$7*0.9)/(1000*POLYFLUXH!$E$3)</f>
        <v>1.1724837718483481</v>
      </c>
      <c r="AQ33" s="61">
        <f>(AQ13*'POLYFLUX - H'!$F$7*0.9)/(1000*POLYFLUXH!$E$3)</f>
        <v>1.2676316869939035</v>
      </c>
      <c r="AR33" s="61">
        <f>(AR13*'POLYFLUX - H'!$F$7*0.9)/(1000*POLYFLUXH!$E$3)</f>
        <v>1.3573984940803667</v>
      </c>
      <c r="AS33" s="61">
        <f>(AS13*'POLYFLUX - H'!$F$7*0.9)/(1000*POLYFLUXH!$E$3)</f>
        <v>1.4412649248535265</v>
      </c>
      <c r="AT33" s="61">
        <f>(AT13*'POLYFLUX - H'!$F$7*0.9)/(1000*POLYFLUXH!$E$3)</f>
        <v>1.5227110949758387</v>
      </c>
      <c r="AU33" s="61">
        <f>(AU13*'POLYFLUX - H'!$F$7*0.9)/(1000*POLYFLUXH!$E$3)</f>
        <v>1.5905580666692214</v>
      </c>
      <c r="AV33" s="61">
        <f>(AV13*'POLYFLUX - H'!$F$7*0.9)/(1000*POLYFLUXH!$E$3)</f>
        <v>1.6561509846962692</v>
      </c>
      <c r="AW33" s="61">
        <f>(AW13*'POLYFLUX - H'!$F$7*0.9)/(1000*POLYFLUXH!$E$3)</f>
        <v>1.7160646511197601</v>
      </c>
      <c r="AX33" s="61">
        <f>(AX13*'POLYFLUX - H'!$F$7*0.9)/(1000*POLYFLUXH!$E$3)</f>
        <v>1.770673908280374</v>
      </c>
      <c r="AY33" s="61">
        <f>(AY13*'POLYFLUX - H'!$F$7*0.9)/(1000*POLYFLUXH!$E$3)</f>
        <v>1.8227565008315334</v>
      </c>
      <c r="AZ33" s="61">
        <f>(AZ13*'POLYFLUX - H'!$F$7*0.9)/(1000*POLYFLUXH!$E$3)</f>
        <v>1.8656398344007981</v>
      </c>
      <c r="BA33" s="61">
        <f>(BA13*'POLYFLUX - H'!$F$7*0.9)/(1000*POLYFLUXH!$E$3)</f>
        <v>1.9068326564797886</v>
      </c>
      <c r="BB33" s="61">
        <f>(BB13*'POLYFLUX - H'!$F$7*0.9)/(1000*POLYFLUXH!$E$3)</f>
        <v>1.9443625429874103</v>
      </c>
      <c r="BC33" s="61">
        <f>(BC13*'POLYFLUX - H'!$F$7*0.9)/(1000*POLYFLUXH!$E$3)</f>
        <v>1.9785945226069024</v>
      </c>
      <c r="BD33" s="61">
        <f>(BD13*'POLYFLUX - H'!$F$7*0.9)/(1000*POLYFLUXH!$E$3)</f>
        <v>2.0113541567346829</v>
      </c>
    </row>
    <row r="34" spans="1:56" x14ac:dyDescent="0.3">
      <c r="A34" s="94"/>
      <c r="B34" s="4">
        <v>600</v>
      </c>
      <c r="C34" s="3">
        <f>(C14*'POLYFLUX - H'!$F$7*0.9)/(1000*POLYFLUXH!$E$3)</f>
        <v>1.0545232732632053</v>
      </c>
      <c r="D34" s="3">
        <f>(D14*'POLYFLUX - H'!$F$7*0.9)/(1000*POLYFLUXH!$E$3)</f>
        <v>1.1451621971835233</v>
      </c>
      <c r="E34" s="3">
        <f>(E14*'POLYFLUX - H'!$F$7*0.9)/(1000*POLYFLUXH!$E$3)</f>
        <v>1.2301269478983397</v>
      </c>
      <c r="F34" s="3">
        <f>(F14*'POLYFLUX - H'!$F$7*0.9)/(1000*POLYFLUXH!$E$3)</f>
        <v>1.3092639660213112</v>
      </c>
      <c r="G34" s="3">
        <f>(G14*'POLYFLUX - H'!$F$7*0.9)/(1000*POLYFLUXH!$E$3)</f>
        <v>1.3826301432024222</v>
      </c>
      <c r="H34" s="3">
        <f>(H14*'POLYFLUX - H'!$F$7*0.9)/(1000*POLYFLUXH!$E$3)</f>
        <v>1.4536795463412786</v>
      </c>
      <c r="I34" s="3">
        <f>(I14*'POLYFLUX - H'!$F$7*0.9)/(1000*POLYFLUXH!$E$3)</f>
        <v>1.5129643761868166</v>
      </c>
      <c r="J34" s="3">
        <f>(J14*'POLYFLUX - H'!$F$7*0.9)/(1000*POLYFLUXH!$E$3)</f>
        <v>1.5705828836856548</v>
      </c>
      <c r="K34" s="3">
        <f>(K14*'POLYFLUX - H'!$F$7*0.9)/(1000*POLYFLUXH!$E$3)</f>
        <v>1.6236588249209813</v>
      </c>
      <c r="L34" s="3">
        <f>(L14*'POLYFLUX - H'!$F$7*0.9)/(1000*POLYFLUXH!$E$3)</f>
        <v>1.6725657115734796</v>
      </c>
      <c r="M34" s="3">
        <f>(M14*'POLYFLUX - H'!$F$7*0.9)/(1000*POLYFLUXH!$E$3)</f>
        <v>1.7198257048837482</v>
      </c>
      <c r="N34" s="3">
        <f>(N14*'POLYFLUX - H'!$F$7*0.9)/(1000*POLYFLUXH!$E$3)</f>
        <v>1.7592958188727108</v>
      </c>
      <c r="O34" s="3">
        <f>(O14*'POLYFLUX - H'!$F$7*0.9)/(1000*POLYFLUXH!$E$3)</f>
        <v>1.7977757027968149</v>
      </c>
      <c r="P34" s="3">
        <f>(P14*'POLYFLUX - H'!$F$7*0.9)/(1000*POLYFLUXH!$E$3)</f>
        <v>1.8333941944573326</v>
      </c>
      <c r="Q34" s="3">
        <f>(Q14*'POLYFLUX - H'!$F$7*0.9)/(1000*POLYFLUXH!$E$3)</f>
        <v>1.8664152951100292</v>
      </c>
      <c r="R34" s="3">
        <f>(R14*'POLYFLUX - H'!$F$7*0.9)/(1000*POLYFLUXH!$E$3)</f>
        <v>1.898553190400434</v>
      </c>
      <c r="S34" s="1"/>
      <c r="T34" s="94"/>
      <c r="U34" s="4">
        <v>600</v>
      </c>
      <c r="V34" s="3">
        <f>(V14*'POLYFLUX - H'!$F$7*0.9)/(1000*POLYFLUXH!$E$3)</f>
        <v>1.0651926479087332</v>
      </c>
      <c r="W34" s="3">
        <f>(W14*'POLYFLUX - H'!$F$7*0.9)/(1000*POLYFLUXH!$E$3)</f>
        <v>1.1610143275352149</v>
      </c>
      <c r="X34" s="3">
        <f>(X14*'POLYFLUX - H'!$F$7*0.9)/(1000*POLYFLUXH!$E$3)</f>
        <v>1.2518922774927754</v>
      </c>
      <c r="Y34" s="3">
        <f>(Y14*'POLYFLUX - H'!$F$7*0.9)/(1000*POLYFLUXH!$E$3)</f>
        <v>1.3374131120741932</v>
      </c>
      <c r="Z34" s="3">
        <f>(Z14*'POLYFLUX - H'!$F$7*0.9)/(1000*POLYFLUXH!$E$3)</f>
        <v>1.4173942336292549</v>
      </c>
      <c r="AA34" s="3">
        <f>(AA14*'POLYFLUX - H'!$F$7*0.9)/(1000*POLYFLUXH!$E$3)</f>
        <v>1.4954211048762218</v>
      </c>
      <c r="AB34" s="3">
        <f>(AB14*'POLYFLUX - H'!$F$7*0.9)/(1000*POLYFLUXH!$E$3)</f>
        <v>1.5609026166645301</v>
      </c>
      <c r="AC34" s="3">
        <f>(AC14*'POLYFLUX - H'!$F$7*0.9)/(1000*POLYFLUXH!$E$3)</f>
        <v>1.6248190829084788</v>
      </c>
      <c r="AD34" s="3">
        <f>(AD14*'POLYFLUX - H'!$F$7*0.9)/(1000*POLYFLUXH!$E$3)</f>
        <v>1.6838923324950592</v>
      </c>
      <c r="AE34" s="3">
        <f>(AE14*'POLYFLUX - H'!$F$7*0.9)/(1000*POLYFLUXH!$E$3)</f>
        <v>1.7384536404826876</v>
      </c>
      <c r="AF34" s="3">
        <f>(AF14*'POLYFLUX - H'!$F$7*0.9)/(1000*POLYFLUXH!$E$3)</f>
        <v>1.7912599861436578</v>
      </c>
      <c r="AG34" s="3">
        <f>(AG14*'POLYFLUX - H'!$F$7*0.9)/(1000*POLYFLUXH!$E$3)</f>
        <v>1.8353994826837479</v>
      </c>
      <c r="AH34" s="3">
        <f>(AH14*'POLYFLUX - H'!$F$7*0.9)/(1000*POLYFLUXH!$E$3)</f>
        <v>1.87844335306773</v>
      </c>
      <c r="AI34" s="3">
        <f>(AI14*'POLYFLUX - H'!$F$7*0.9)/(1000*POLYFLUXH!$E$3)</f>
        <v>1.9182795402696036</v>
      </c>
      <c r="AJ34" s="3">
        <f>(AJ14*'POLYFLUX - H'!$F$7*0.9)/(1000*POLYFLUXH!$E$3)</f>
        <v>1.9551904509566604</v>
      </c>
      <c r="AK34" s="3">
        <f>(AK14*'POLYFLUX - H'!$F$7*0.9)/(1000*POLYFLUXH!$E$3)</f>
        <v>1.991082506144157</v>
      </c>
      <c r="AL34" s="1"/>
      <c r="AM34" s="94"/>
      <c r="AN34" s="4">
        <v>600</v>
      </c>
      <c r="AO34" s="3">
        <f>(AO14*'POLYFLUX - H'!$F$7*0.9)/(1000*POLYFLUXH!$E$3)</f>
        <v>1.0754150416493011</v>
      </c>
      <c r="AP34" s="3">
        <f>(AP14*'POLYFLUX - H'!$F$7*0.9)/(1000*POLYFLUXH!$E$3)</f>
        <v>1.1776290914844876</v>
      </c>
      <c r="AQ34" s="3">
        <f>(AQ14*'POLYFLUX - H'!$F$7*0.9)/(1000*POLYFLUXH!$E$3)</f>
        <v>1.2764329368353178</v>
      </c>
      <c r="AR34" s="3">
        <f>(AR14*'POLYFLUX - H'!$F$7*0.9)/(1000*POLYFLUXH!$E$3)</f>
        <v>1.3711036825991478</v>
      </c>
      <c r="AS34" s="3">
        <f>(AS14*'POLYFLUX - H'!$F$7*0.9)/(1000*POLYFLUXH!$E$3)</f>
        <v>1.4610892529276573</v>
      </c>
      <c r="AT34" s="3">
        <f>(AT14*'POLYFLUX - H'!$F$7*0.9)/(1000*POLYFLUXH!$E$3)</f>
        <v>1.550138964789719</v>
      </c>
      <c r="AU34" s="3">
        <f>(AU14*'POLYFLUX - H'!$F$7*0.9)/(1000*POLYFLUXH!$E$3)</f>
        <v>1.6257417561633232</v>
      </c>
      <c r="AV34" s="3">
        <f>(AV14*'POLYFLUX - H'!$F$7*0.9)/(1000*POLYFLUXH!$E$3)</f>
        <v>1.7002057085131503</v>
      </c>
      <c r="AW34" s="3">
        <f>(AW14*'POLYFLUX - H'!$F$7*0.9)/(1000*POLYFLUXH!$E$3)</f>
        <v>1.7695194733662085</v>
      </c>
      <c r="AX34" s="3">
        <f>(AX14*'POLYFLUX - H'!$F$7*0.9)/(1000*POLYFLUXH!$E$3)</f>
        <v>1.8338718788400681</v>
      </c>
      <c r="AY34" s="3">
        <f>(AY14*'POLYFLUX - H'!$F$7*0.9)/(1000*POLYFLUXH!$E$3)</f>
        <v>1.8963751801236506</v>
      </c>
      <c r="AZ34" s="3">
        <f>(AZ14*'POLYFLUX - H'!$F$7*0.9)/(1000*POLYFLUXH!$E$3)</f>
        <v>1.9487242918803092</v>
      </c>
      <c r="BA34" s="3">
        <f>(BA14*'POLYFLUX - H'!$F$7*0.9)/(1000*POLYFLUXH!$E$3)</f>
        <v>1.9998111419068463</v>
      </c>
      <c r="BB34" s="3">
        <f>(BB14*'POLYFLUX - H'!$F$7*0.9)/(1000*POLYFLUXH!$E$3)</f>
        <v>2.0470778338789204</v>
      </c>
      <c r="BC34" s="3">
        <f>(BC14*'POLYFLUX - H'!$F$7*0.9)/(1000*POLYFLUXH!$E$3)</f>
        <v>2.0908235867786744</v>
      </c>
      <c r="BD34" s="3">
        <f>(BD14*'POLYFLUX - H'!$F$7*0.9)/(1000*POLYFLUXH!$E$3)</f>
        <v>2.1332807006419237</v>
      </c>
    </row>
    <row r="35" spans="1:56" x14ac:dyDescent="0.3">
      <c r="A35" s="94"/>
      <c r="B35" s="4">
        <v>700</v>
      </c>
      <c r="C35" s="3">
        <f>(C15*'POLYFLUX - H'!$F$7*0.9)/(1000*POLYFLUXH!$E$3)</f>
        <v>1.0587204448980927</v>
      </c>
      <c r="D35" s="3">
        <f>(D15*'POLYFLUX - H'!$F$7*0.9)/(1000*POLYFLUXH!$E$3)</f>
        <v>1.1518317394192517</v>
      </c>
      <c r="E35" s="3">
        <f>(E15*'POLYFLUX - H'!$F$7*0.9)/(1000*POLYFLUXH!$E$3)</f>
        <v>1.2398770117867772</v>
      </c>
      <c r="F35" s="3">
        <f>(F15*'POLYFLUX - H'!$F$7*0.9)/(1000*POLYFLUXH!$E$3)</f>
        <v>1.3226333623149849</v>
      </c>
      <c r="G35" s="3">
        <f>(G15*'POLYFLUX - H'!$F$7*0.9)/(1000*POLYFLUXH!$E$3)</f>
        <v>1.4000674644569009</v>
      </c>
      <c r="H35" s="3">
        <f>(H15*'POLYFLUX - H'!$F$7*0.9)/(1000*POLYFLUXH!$E$3)</f>
        <v>1.4757650957045334</v>
      </c>
      <c r="I35" s="3">
        <f>(I15*'POLYFLUX - H'!$F$7*0.9)/(1000*POLYFLUXH!$E$3)</f>
        <v>1.5394992864323589</v>
      </c>
      <c r="J35" s="3">
        <f>(J15*'POLYFLUX - H'!$F$7*0.9)/(1000*POLYFLUXH!$E$3)</f>
        <v>1.6019690174753003</v>
      </c>
      <c r="K35" s="3">
        <f>(K15*'POLYFLUX - H'!$F$7*0.9)/(1000*POLYFLUXH!$E$3)</f>
        <v>1.6599962341594316</v>
      </c>
      <c r="L35" s="3">
        <f>(L15*'POLYFLUX - H'!$F$7*0.9)/(1000*POLYFLUXH!$E$3)</f>
        <v>1.7138932908078008</v>
      </c>
      <c r="M35" s="3">
        <f>(M15*'POLYFLUX - H'!$F$7*0.9)/(1000*POLYFLUXH!$E$3)</f>
        <v>1.7663807378907341</v>
      </c>
      <c r="N35" s="3">
        <f>(N15*'POLYFLUX - H'!$F$7*0.9)/(1000*POLYFLUXH!$E$3)</f>
        <v>1.8105325955137257</v>
      </c>
      <c r="O35" s="3">
        <f>(O15*'POLYFLUX - H'!$F$7*0.9)/(1000*POLYFLUXH!$E$3)</f>
        <v>1.8538622424430575</v>
      </c>
      <c r="P35" s="3">
        <f>(P15*'POLYFLUX - H'!$F$7*0.9)/(1000*POLYFLUXH!$E$3)</f>
        <v>1.8942280081404206</v>
      </c>
      <c r="Q35" s="3">
        <f>(Q15*'POLYFLUX - H'!$F$7*0.9)/(1000*POLYFLUXH!$E$3)</f>
        <v>1.9318775659561296</v>
      </c>
      <c r="R35" s="3">
        <f>(R15*'POLYFLUX - H'!$F$7*0.9)/(1000*POLYFLUXH!$E$3)</f>
        <v>1.9687351688020387</v>
      </c>
      <c r="S35" s="1"/>
      <c r="T35" s="94"/>
      <c r="U35" s="4">
        <v>700</v>
      </c>
      <c r="V35" s="3">
        <f>(V15*'POLYFLUX - H'!$F$7*0.9)/(1000*POLYFLUXH!$E$3)</f>
        <v>1.0681691281613002</v>
      </c>
      <c r="W35" s="3">
        <f>(W15*'POLYFLUX - H'!$F$7*0.9)/(1000*POLYFLUXH!$E$3)</f>
        <v>1.166090731766517</v>
      </c>
      <c r="X35" s="3">
        <f>(X15*'POLYFLUX - H'!$F$7*0.9)/(1000*POLYFLUXH!$E$3)</f>
        <v>1.259757316669708</v>
      </c>
      <c r="Y35" s="3">
        <f>(Y15*'POLYFLUX - H'!$F$7*0.9)/(1000*POLYFLUXH!$E$3)</f>
        <v>1.3487303682085308</v>
      </c>
      <c r="Z35" s="3">
        <f>(Z15*'POLYFLUX - H'!$F$7*0.9)/(1000*POLYFLUXH!$E$3)</f>
        <v>1.4327623844640347</v>
      </c>
      <c r="AA35" s="3">
        <f>(AA15*'POLYFLUX - H'!$F$7*0.9)/(1000*POLYFLUXH!$E$3)</f>
        <v>1.5155897729977743</v>
      </c>
      <c r="AB35" s="3">
        <f>(AB15*'POLYFLUX - H'!$F$7*0.9)/(1000*POLYFLUXH!$E$3)</f>
        <v>1.5858036442372556</v>
      </c>
      <c r="AC35" s="3">
        <f>(AC15*'POLYFLUX - H'!$F$7*0.9)/(1000*POLYFLUXH!$E$3)</f>
        <v>1.6550046768200712</v>
      </c>
      <c r="AD35" s="3">
        <f>(AD15*'POLYFLUX - H'!$F$7*0.9)/(1000*POLYFLUXH!$E$3)</f>
        <v>1.7195830712548525</v>
      </c>
      <c r="AE35" s="3">
        <f>(AE15*'POLYFLUX - H'!$F$7*0.9)/(1000*POLYFLUXH!$E$3)</f>
        <v>1.7797884378652</v>
      </c>
      <c r="AF35" s="3">
        <f>(AF15*'POLYFLUX - H'!$F$7*0.9)/(1000*POLYFLUXH!$E$3)</f>
        <v>1.8385942243765994</v>
      </c>
      <c r="AG35" s="3">
        <f>(AG15*'POLYFLUX - H'!$F$7*0.9)/(1000*POLYFLUXH!$E$3)</f>
        <v>1.8881713378532712</v>
      </c>
      <c r="AH35" s="3">
        <f>(AH15*'POLYFLUX - H'!$F$7*0.9)/(1000*POLYFLUXH!$E$3)</f>
        <v>1.9369030956826752</v>
      </c>
      <c r="AI35" s="3">
        <f>(AI15*'POLYFLUX - H'!$F$7*0.9)/(1000*POLYFLUXH!$E$3)</f>
        <v>1.9823539077813701</v>
      </c>
      <c r="AJ35" s="3">
        <f>(AJ15*'POLYFLUX - H'!$F$7*0.9)/(1000*POLYFLUXH!$E$3)</f>
        <v>2.0247775480533017</v>
      </c>
      <c r="AK35" s="3">
        <f>(AK15*'POLYFLUX - H'!$F$7*0.9)/(1000*POLYFLUXH!$E$3)</f>
        <v>2.0663249264651524</v>
      </c>
      <c r="AL35" s="1"/>
      <c r="AM35" s="94"/>
      <c r="AN35" s="4">
        <v>700</v>
      </c>
      <c r="AO35" s="3">
        <f>(AO15*'POLYFLUX - H'!$F$7*0.9)/(1000*POLYFLUXH!$E$3)</f>
        <v>1.0768081285292661</v>
      </c>
      <c r="AP35" s="3">
        <f>(AP15*'POLYFLUX - H'!$F$7*0.9)/(1000*POLYFLUXH!$E$3)</f>
        <v>1.180369186474004</v>
      </c>
      <c r="AQ35" s="3">
        <f>(AQ15*'POLYFLUX - H'!$F$7*0.9)/(1000*POLYFLUXH!$E$3)</f>
        <v>1.2812091998557735</v>
      </c>
      <c r="AR35" s="3">
        <f>(AR15*'POLYFLUX - H'!$F$7*0.9)/(1000*POLYFLUXH!$E$3)</f>
        <v>1.3786864090287554</v>
      </c>
      <c r="AS35" s="3">
        <f>(AS15*'POLYFLUX - H'!$F$7*0.9)/(1000*POLYFLUXH!$E$3)</f>
        <v>1.4722730775473898</v>
      </c>
      <c r="AT35" s="3">
        <f>(AT15*'POLYFLUX - H'!$F$7*0.9)/(1000*POLYFLUXH!$E$3)</f>
        <v>1.5659286800765935</v>
      </c>
      <c r="AU35" s="3">
        <f>(AU15*'POLYFLUX - H'!$F$7*0.9)/(1000*POLYFLUXH!$E$3)</f>
        <v>1.6463624317481773</v>
      </c>
      <c r="AV35" s="3">
        <f>(AV15*'POLYFLUX - H'!$F$7*0.9)/(1000*POLYFLUXH!$E$3)</f>
        <v>1.7265015522753997</v>
      </c>
      <c r="AW35" s="3">
        <f>(AW15*'POLYFLUX - H'!$F$7*0.9)/(1000*POLYFLUXH!$E$3)</f>
        <v>1.8019906631573521</v>
      </c>
      <c r="AX35" s="3">
        <f>(AX15*'POLYFLUX - H'!$F$7*0.9)/(1000*POLYFLUXH!$E$3)</f>
        <v>1.8729091646546243</v>
      </c>
      <c r="AY35" s="3">
        <f>(AY15*'POLYFLUX - H'!$F$7*0.9)/(1000*POLYFLUXH!$E$3)</f>
        <v>1.9426126825726331</v>
      </c>
      <c r="AZ35" s="3">
        <f>(AZ15*'POLYFLUX - H'!$F$7*0.9)/(1000*POLYFLUXH!$E$3)</f>
        <v>2.0016552793445923</v>
      </c>
      <c r="BA35" s="3">
        <f>(BA15*'POLYFLUX - H'!$F$7*0.9)/(1000*POLYFLUXH!$E$3)</f>
        <v>2.0598895488209998</v>
      </c>
      <c r="BB35" s="3">
        <f>(BB15*'POLYFLUX - H'!$F$7*0.9)/(1000*POLYFLUXH!$E$3)</f>
        <v>2.1143373221876738</v>
      </c>
      <c r="BC35" s="3">
        <f>(BC15*'POLYFLUX - H'!$F$7*0.9)/(1000*POLYFLUXH!$E$3)</f>
        <v>2.1652380391429369</v>
      </c>
      <c r="BD35" s="3">
        <f>(BD15*'POLYFLUX - H'!$F$7*0.9)/(1000*POLYFLUXH!$E$3)</f>
        <v>2.2151268543256757</v>
      </c>
    </row>
    <row r="36" spans="1:56" x14ac:dyDescent="0.3">
      <c r="A36" s="95"/>
      <c r="B36" s="4">
        <v>800</v>
      </c>
      <c r="C36" s="3">
        <f>(C16*'POLYFLUX - H'!$F$7*0.9)/(1000*POLYFLUXH!$E$3)</f>
        <v>1.0614715947737718</v>
      </c>
      <c r="D36" s="3">
        <f>(D16*'POLYFLUX - H'!$F$7*0.9)/(1000*POLYFLUXH!$E$3)</f>
        <v>1.1562477395034654</v>
      </c>
      <c r="E36" s="3">
        <f>(E16*'POLYFLUX - H'!$F$7*0.9)/(1000*POLYFLUXH!$E$3)</f>
        <v>1.2463973340669521</v>
      </c>
      <c r="F36" s="3">
        <f>(F16*'POLYFLUX - H'!$F$7*0.9)/(1000*POLYFLUXH!$E$3)</f>
        <v>1.3316614829159694</v>
      </c>
      <c r="G36" s="3">
        <f>(G16*'POLYFLUX - H'!$F$7*0.9)/(1000*POLYFLUXH!$E$3)</f>
        <v>1.4119536816615408</v>
      </c>
      <c r="H36" s="3">
        <f>(H16*'POLYFLUX - H'!$F$7*0.9)/(1000*POLYFLUXH!$E$3)</f>
        <v>1.4909624695818269</v>
      </c>
      <c r="I36" s="3">
        <f>(I16*'POLYFLUX - H'!$F$7*0.9)/(1000*POLYFLUXH!$E$3)</f>
        <v>1.5579072531860723</v>
      </c>
      <c r="J36" s="3">
        <f>(J16*'POLYFLUX - H'!$F$7*0.9)/(1000*POLYFLUXH!$E$3)</f>
        <v>1.6239197986879101</v>
      </c>
      <c r="K36" s="3">
        <f>(K16*'POLYFLUX - H'!$F$7*0.9)/(1000*POLYFLUXH!$E$3)</f>
        <v>1.6856053922296628</v>
      </c>
      <c r="L36" s="3">
        <f>(L16*'POLYFLUX - H'!$F$7*0.9)/(1000*POLYFLUXH!$E$3)</f>
        <v>1.7432305560310215</v>
      </c>
      <c r="M36" s="3">
        <f>(M16*'POLYFLUX - H'!$F$7*0.9)/(1000*POLYFLUXH!$E$3)</f>
        <v>1.7996653553666813</v>
      </c>
      <c r="N36" s="3">
        <f>(N16*'POLYFLUX - H'!$F$7*0.9)/(1000*POLYFLUXH!$E$3)</f>
        <v>1.8473874268668493</v>
      </c>
      <c r="O36" s="3">
        <f>(O16*'POLYFLUX - H'!$F$7*0.9)/(1000*POLYFLUXH!$E$3)</f>
        <v>1.8944489684398853</v>
      </c>
      <c r="P36" s="3">
        <f>(P16*'POLYFLUX - H'!$F$7*0.9)/(1000*POLYFLUXH!$E$3)</f>
        <v>1.9384998038270933</v>
      </c>
      <c r="Q36" s="3">
        <f>(Q16*'POLYFLUX - H'!$F$7*0.9)/(1000*POLYFLUXH!$E$3)</f>
        <v>1.9797718678787333</v>
      </c>
      <c r="R36" s="3">
        <f>(R16*'POLYFLUX - H'!$F$7*0.9)/(1000*POLYFLUXH!$E$3)</f>
        <v>2.0203528060970379</v>
      </c>
      <c r="S36" s="1"/>
      <c r="T36" s="95"/>
      <c r="U36" s="4">
        <v>800</v>
      </c>
      <c r="V36" s="3">
        <f>(V16*'POLYFLUX - H'!$F$7*0.9)/(1000*POLYFLUXH!$E$3)</f>
        <v>1.070058344611043</v>
      </c>
      <c r="W36" s="3">
        <f>(W16*'POLYFLUX - H'!$F$7*0.9)/(1000*POLYFLUXH!$E$3)</f>
        <v>1.1693476423039384</v>
      </c>
      <c r="X36" s="3">
        <f>(X16*'POLYFLUX - H'!$F$7*0.9)/(1000*POLYFLUXH!$E$3)</f>
        <v>1.2648585066531775</v>
      </c>
      <c r="Y36" s="3">
        <f>(Y16*'POLYFLUX - H'!$F$7*0.9)/(1000*POLYFLUXH!$E$3)</f>
        <v>1.3561504448406452</v>
      </c>
      <c r="Z36" s="3">
        <f>(Z16*'POLYFLUX - H'!$F$7*0.9)/(1000*POLYFLUXH!$E$3)</f>
        <v>1.4429459783112382</v>
      </c>
      <c r="AA36" s="3">
        <f>(AA16*'POLYFLUX - H'!$F$7*0.9)/(1000*POLYFLUXH!$E$3)</f>
        <v>1.5290998932753996</v>
      </c>
      <c r="AB36" s="3">
        <f>(AB16*'POLYFLUX - H'!$F$7*0.9)/(1000*POLYFLUXH!$E$3)</f>
        <v>1.6026420111670276</v>
      </c>
      <c r="AC36" s="3">
        <f>(AC16*'POLYFLUX - H'!$F$7*0.9)/(1000*POLYFLUXH!$E$3)</f>
        <v>1.6756119733720838</v>
      </c>
      <c r="AD36" s="3">
        <f>(AD16*'POLYFLUX - H'!$F$7*0.9)/(1000*POLYFLUXH!$E$3)</f>
        <v>1.744170988307238</v>
      </c>
      <c r="AE36" s="3">
        <f>(AE16*'POLYFLUX - H'!$F$7*0.9)/(1000*POLYFLUXH!$E$3)</f>
        <v>1.8085113633592587</v>
      </c>
      <c r="AF36" s="3">
        <f>(AF16*'POLYFLUX - H'!$F$7*0.9)/(1000*POLYFLUXH!$E$3)</f>
        <v>1.8717691165873778</v>
      </c>
      <c r="AG36" s="3">
        <f>(AG16*'POLYFLUX - H'!$F$7*0.9)/(1000*POLYFLUXH!$E$3)</f>
        <v>1.9254293405085654</v>
      </c>
      <c r="AH36" s="3">
        <f>(AH16*'POLYFLUX - H'!$F$7*0.9)/(1000*POLYFLUXH!$E$3)</f>
        <v>1.9784790820602234</v>
      </c>
      <c r="AI36" s="3">
        <f>(AI16*'POLYFLUX - H'!$F$7*0.9)/(1000*POLYFLUXH!$E$3)</f>
        <v>2.0282377384916721</v>
      </c>
      <c r="AJ36" s="3">
        <f>(AJ16*'POLYFLUX - H'!$F$7*0.9)/(1000*POLYFLUXH!$E$3)</f>
        <v>2.0749336794386397</v>
      </c>
      <c r="AK36" s="3">
        <f>(AK16*'POLYFLUX - H'!$F$7*0.9)/(1000*POLYFLUXH!$E$3)</f>
        <v>2.1209065912836196</v>
      </c>
      <c r="AL36" s="1"/>
      <c r="AM36" s="95"/>
      <c r="AN36" s="4">
        <v>800</v>
      </c>
      <c r="AO36" s="3">
        <f>(AO16*'POLYFLUX - H'!$F$7*0.9)/(1000*POLYFLUXH!$E$3)</f>
        <v>1.0776362306450289</v>
      </c>
      <c r="AP36" s="3">
        <f>(AP16*'POLYFLUX - H'!$F$7*0.9)/(1000*POLYFLUXH!$E$3)</f>
        <v>1.1820168016772492</v>
      </c>
      <c r="AQ36" s="3">
        <f>(AQ16*'POLYFLUX - H'!$F$7*0.9)/(1000*POLYFLUXH!$E$3)</f>
        <v>1.2841159249153569</v>
      </c>
      <c r="AR36" s="3">
        <f>(AR16*'POLYFLUX - H'!$F$7*0.9)/(1000*POLYFLUXH!$E$3)</f>
        <v>1.3833586467219197</v>
      </c>
      <c r="AS36" s="3">
        <f>(AS16*'POLYFLUX - H'!$F$7*0.9)/(1000*POLYFLUXH!$E$3)</f>
        <v>1.4792513853372526</v>
      </c>
      <c r="AT36" s="3">
        <f>(AT16*'POLYFLUX - H'!$F$7*0.9)/(1000*POLYFLUXH!$E$3)</f>
        <v>1.575911844076145</v>
      </c>
      <c r="AU36" s="3">
        <f>(AU16*'POLYFLUX - H'!$F$7*0.9)/(1000*POLYFLUXH!$E$3)</f>
        <v>1.6595548823748056</v>
      </c>
      <c r="AV36" s="3">
        <f>(AV16*'POLYFLUX - H'!$F$7*0.9)/(1000*POLYFLUXH!$E$3)</f>
        <v>1.7435308907008329</v>
      </c>
      <c r="AW36" s="3">
        <f>(AW16*'POLYFLUX - H'!$F$7*0.9)/(1000*POLYFLUXH!$E$3)</f>
        <v>1.8232693825671766</v>
      </c>
      <c r="AX36" s="3">
        <f>(AX16*'POLYFLUX - H'!$F$7*0.9)/(1000*POLYFLUXH!$E$3)</f>
        <v>1.8987843931215862</v>
      </c>
      <c r="AY36" s="3">
        <f>(AY16*'POLYFLUX - H'!$F$7*0.9)/(1000*POLYFLUXH!$E$3)</f>
        <v>1.973614776302355</v>
      </c>
      <c r="AZ36" s="3">
        <f>(AZ16*'POLYFLUX - H'!$F$7*0.9)/(1000*POLYFLUXH!$E$3)</f>
        <v>2.0374999909841098</v>
      </c>
      <c r="BA36" s="3">
        <f>(BA16*'POLYFLUX - H'!$F$7*0.9)/(1000*POLYFLUXH!$E$3)</f>
        <v>2.100982879103626</v>
      </c>
      <c r="BB36" s="3">
        <f>(BB16*'POLYFLUX - H'!$F$7*0.9)/(1000*POLYFLUXH!$E$3)</f>
        <v>2.1607814880728786</v>
      </c>
      <c r="BC36" s="3">
        <f>(BC16*'POLYFLUX - H'!$F$7*0.9)/(1000*POLYFLUXH!$E$3)</f>
        <v>2.2170881714516226</v>
      </c>
      <c r="BD36" s="3">
        <f>(BD16*'POLYFLUX - H'!$F$7*0.9)/(1000*POLYFLUXH!$E$3)</f>
        <v>2.272668511216505</v>
      </c>
    </row>
    <row r="37" spans="1:56" x14ac:dyDescent="0.3">
      <c r="A37" s="1"/>
      <c r="B37" s="1"/>
      <c r="C37" s="1">
        <v>1.3</v>
      </c>
      <c r="D37" s="1">
        <v>1.3</v>
      </c>
      <c r="E37" s="1">
        <v>1.3</v>
      </c>
      <c r="F37" s="1">
        <v>1.3</v>
      </c>
      <c r="G37" s="1">
        <v>1.3</v>
      </c>
      <c r="H37" s="1">
        <v>1.3</v>
      </c>
      <c r="I37" s="1">
        <v>1.3</v>
      </c>
      <c r="J37" s="1">
        <v>1.3</v>
      </c>
      <c r="K37" s="1">
        <v>1.3</v>
      </c>
      <c r="L37" s="1">
        <v>1.3</v>
      </c>
      <c r="M37" s="1">
        <v>1.3</v>
      </c>
      <c r="N37" s="1">
        <v>1.3</v>
      </c>
      <c r="O37" s="1">
        <v>1.3</v>
      </c>
      <c r="P37" s="1">
        <v>1.3</v>
      </c>
      <c r="Q37" s="1">
        <v>1.3</v>
      </c>
      <c r="R37" s="1">
        <v>1.3</v>
      </c>
      <c r="S37" s="1"/>
      <c r="T37" s="1"/>
      <c r="U37" s="1"/>
      <c r="V37" s="1">
        <v>1.3</v>
      </c>
      <c r="W37" s="1">
        <v>1.3</v>
      </c>
      <c r="X37" s="1">
        <v>1.3</v>
      </c>
      <c r="Y37" s="1">
        <v>1.3</v>
      </c>
      <c r="Z37" s="1">
        <v>1.3</v>
      </c>
      <c r="AA37" s="1">
        <v>1.3</v>
      </c>
      <c r="AB37" s="1">
        <v>1.3</v>
      </c>
      <c r="AC37" s="1">
        <v>1.3</v>
      </c>
      <c r="AD37" s="1">
        <v>1.3</v>
      </c>
      <c r="AE37" s="1">
        <v>1.3</v>
      </c>
      <c r="AF37" s="1">
        <v>1.3</v>
      </c>
      <c r="AG37" s="1">
        <v>1.3</v>
      </c>
      <c r="AH37" s="1">
        <v>1.3</v>
      </c>
      <c r="AI37" s="1">
        <v>1.3</v>
      </c>
      <c r="AJ37" s="1">
        <v>1.3</v>
      </c>
      <c r="AK37" s="1">
        <v>1.3</v>
      </c>
      <c r="AL37" s="1"/>
      <c r="AM37" s="1"/>
      <c r="AN37" s="1"/>
      <c r="AO37" s="1">
        <v>1.3</v>
      </c>
      <c r="AP37" s="1">
        <v>1.3</v>
      </c>
      <c r="AQ37" s="1">
        <v>1.3</v>
      </c>
      <c r="AR37" s="1">
        <v>1.3</v>
      </c>
      <c r="AS37" s="1">
        <v>1.3</v>
      </c>
      <c r="AT37" s="1">
        <v>1.3</v>
      </c>
      <c r="AU37" s="1">
        <v>1.3</v>
      </c>
      <c r="AV37" s="1">
        <v>1.3</v>
      </c>
      <c r="AW37" s="1">
        <v>1.3</v>
      </c>
      <c r="AX37" s="1">
        <v>1.3</v>
      </c>
      <c r="AY37" s="1">
        <v>1.3</v>
      </c>
      <c r="AZ37" s="1">
        <v>1.3</v>
      </c>
      <c r="BA37" s="1">
        <v>1.3</v>
      </c>
      <c r="BB37" s="1">
        <v>1.3</v>
      </c>
      <c r="BC37" s="1">
        <v>1.3</v>
      </c>
      <c r="BD37" s="1">
        <v>1.3</v>
      </c>
    </row>
    <row r="38" spans="1:5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1:56" x14ac:dyDescent="0.3">
      <c r="A39" s="91" t="s">
        <v>7</v>
      </c>
      <c r="B39" s="92"/>
      <c r="C39" s="97" t="s">
        <v>4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1"/>
      <c r="T39" s="91" t="s">
        <v>7</v>
      </c>
      <c r="U39" s="92"/>
      <c r="V39" s="89" t="s">
        <v>4</v>
      </c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1"/>
      <c r="AM39" s="91" t="s">
        <v>7</v>
      </c>
      <c r="AN39" s="92"/>
      <c r="AO39" s="89" t="s">
        <v>4</v>
      </c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</row>
    <row r="40" spans="1:56" x14ac:dyDescent="0.3">
      <c r="A40" s="2"/>
      <c r="B40" s="2"/>
      <c r="C40" s="4">
        <v>200</v>
      </c>
      <c r="D40" s="4">
        <v>220</v>
      </c>
      <c r="E40" s="4">
        <v>240</v>
      </c>
      <c r="F40" s="4">
        <v>260</v>
      </c>
      <c r="G40" s="4">
        <v>280</v>
      </c>
      <c r="H40" s="4">
        <v>300</v>
      </c>
      <c r="I40" s="4">
        <v>320</v>
      </c>
      <c r="J40" s="4">
        <v>340</v>
      </c>
      <c r="K40" s="4">
        <v>360</v>
      </c>
      <c r="L40" s="4">
        <v>380</v>
      </c>
      <c r="M40" s="4">
        <v>400</v>
      </c>
      <c r="N40" s="4">
        <v>420</v>
      </c>
      <c r="O40" s="4">
        <v>440</v>
      </c>
      <c r="P40" s="4">
        <v>460</v>
      </c>
      <c r="Q40" s="4">
        <v>480</v>
      </c>
      <c r="R40" s="4">
        <v>500</v>
      </c>
      <c r="S40" s="1"/>
      <c r="T40" s="2"/>
      <c r="U40" s="2"/>
      <c r="V40" s="4">
        <v>200</v>
      </c>
      <c r="W40" s="4">
        <v>220</v>
      </c>
      <c r="X40" s="4">
        <v>240</v>
      </c>
      <c r="Y40" s="4">
        <v>260</v>
      </c>
      <c r="Z40" s="4">
        <v>280</v>
      </c>
      <c r="AA40" s="4">
        <v>300</v>
      </c>
      <c r="AB40" s="4">
        <v>320</v>
      </c>
      <c r="AC40" s="4">
        <v>340</v>
      </c>
      <c r="AD40" s="4">
        <v>360</v>
      </c>
      <c r="AE40" s="4">
        <v>380</v>
      </c>
      <c r="AF40" s="4">
        <v>400</v>
      </c>
      <c r="AG40" s="4">
        <v>420</v>
      </c>
      <c r="AH40" s="4">
        <v>440</v>
      </c>
      <c r="AI40" s="4">
        <v>460</v>
      </c>
      <c r="AJ40" s="4">
        <v>480</v>
      </c>
      <c r="AK40" s="4">
        <v>500</v>
      </c>
      <c r="AL40" s="1"/>
      <c r="AM40" s="2"/>
      <c r="AN40" s="2"/>
      <c r="AO40" s="4">
        <v>200</v>
      </c>
      <c r="AP40" s="4">
        <v>220</v>
      </c>
      <c r="AQ40" s="4">
        <v>240</v>
      </c>
      <c r="AR40" s="4">
        <v>260</v>
      </c>
      <c r="AS40" s="4">
        <v>280</v>
      </c>
      <c r="AT40" s="4">
        <v>300</v>
      </c>
      <c r="AU40" s="4">
        <v>320</v>
      </c>
      <c r="AV40" s="4">
        <v>340</v>
      </c>
      <c r="AW40" s="4">
        <v>360</v>
      </c>
      <c r="AX40" s="4">
        <v>380</v>
      </c>
      <c r="AY40" s="4">
        <v>400</v>
      </c>
      <c r="AZ40" s="4">
        <v>420</v>
      </c>
      <c r="BA40" s="4">
        <v>440</v>
      </c>
      <c r="BB40" s="4">
        <v>460</v>
      </c>
      <c r="BC40" s="4">
        <v>480</v>
      </c>
      <c r="BD40" s="4">
        <v>500</v>
      </c>
    </row>
    <row r="41" spans="1:56" x14ac:dyDescent="0.3">
      <c r="A41" s="93" t="s">
        <v>5</v>
      </c>
      <c r="B41" s="4">
        <v>300</v>
      </c>
      <c r="C41" s="10">
        <f t="shared" ref="C41:R46" si="3">1-(C$33/C31)</f>
        <v>-4.5153306727415243E-2</v>
      </c>
      <c r="D41" s="10">
        <f t="shared" si="3"/>
        <v>-6.2699025163225564E-2</v>
      </c>
      <c r="E41" s="10">
        <f t="shared" si="3"/>
        <v>-8.1321521685884912E-2</v>
      </c>
      <c r="F41" s="10">
        <f t="shared" si="3"/>
        <v>-0.1002806186252676</v>
      </c>
      <c r="G41" s="10">
        <f t="shared" si="3"/>
        <v>-0.11903216630423441</v>
      </c>
      <c r="H41" s="10">
        <f t="shared" si="3"/>
        <v>-0.13809703451496991</v>
      </c>
      <c r="I41" s="10">
        <f t="shared" si="3"/>
        <v>-0.15457935722672222</v>
      </c>
      <c r="J41" s="10">
        <f t="shared" si="3"/>
        <v>-0.17102058622930105</v>
      </c>
      <c r="K41" s="10">
        <f t="shared" si="3"/>
        <v>-0.18647774865948241</v>
      </c>
      <c r="L41" s="10">
        <f t="shared" si="3"/>
        <v>-0.2009450222083573</v>
      </c>
      <c r="M41" s="10">
        <f t="shared" si="3"/>
        <v>-0.21509778371411081</v>
      </c>
      <c r="N41" s="10">
        <f t="shared" si="3"/>
        <v>-0.22702786831072785</v>
      </c>
      <c r="O41" s="10">
        <f t="shared" si="3"/>
        <v>-0.23874026274700144</v>
      </c>
      <c r="P41" s="10">
        <f t="shared" si="3"/>
        <v>-0.2496424991275048</v>
      </c>
      <c r="Q41" s="10">
        <f t="shared" si="3"/>
        <v>-0.25979357333770681</v>
      </c>
      <c r="R41" s="10">
        <f t="shared" si="3"/>
        <v>-0.26970686404749356</v>
      </c>
      <c r="S41" s="1"/>
      <c r="T41" s="93" t="s">
        <v>5</v>
      </c>
      <c r="U41" s="4">
        <v>300</v>
      </c>
      <c r="V41" s="10">
        <f t="shared" ref="V41:AK46" si="4">1-(V$33/V31)</f>
        <v>-3.7328499969766282E-2</v>
      </c>
      <c r="W41" s="10">
        <f t="shared" si="4"/>
        <v>-5.4831450144700256E-2</v>
      </c>
      <c r="X41" s="10">
        <f t="shared" si="4"/>
        <v>-7.4263977772516476E-2</v>
      </c>
      <c r="Y41" s="10">
        <f t="shared" si="4"/>
        <v>-9.4715798375113236E-2</v>
      </c>
      <c r="Z41" s="10">
        <f t="shared" si="4"/>
        <v>-0.1154436594851167</v>
      </c>
      <c r="AA41" s="10">
        <f t="shared" si="4"/>
        <v>-0.13690440131268877</v>
      </c>
      <c r="AB41" s="10">
        <f t="shared" si="4"/>
        <v>-0.15569694857471683</v>
      </c>
      <c r="AC41" s="10">
        <f t="shared" si="4"/>
        <v>-0.17460841269027916</v>
      </c>
      <c r="AD41" s="10">
        <f t="shared" si="4"/>
        <v>-0.19249898467909898</v>
      </c>
      <c r="AE41" s="10">
        <f t="shared" si="4"/>
        <v>-0.20931151521383518</v>
      </c>
      <c r="AF41" s="10">
        <f t="shared" si="4"/>
        <v>-0.22579789732961064</v>
      </c>
      <c r="AG41" s="10">
        <f t="shared" si="4"/>
        <v>-0.23970970262322022</v>
      </c>
      <c r="AH41" s="10">
        <f t="shared" si="4"/>
        <v>-0.25336849999828215</v>
      </c>
      <c r="AI41" s="10">
        <f t="shared" si="4"/>
        <v>-0.2660738929305988</v>
      </c>
      <c r="AJ41" s="10">
        <f t="shared" si="4"/>
        <v>-0.27788905496910887</v>
      </c>
      <c r="AK41" s="10">
        <f t="shared" si="4"/>
        <v>-0.28940740717256941</v>
      </c>
      <c r="AL41" s="1"/>
      <c r="AM41" s="93" t="s">
        <v>5</v>
      </c>
      <c r="AN41" s="4">
        <v>300</v>
      </c>
      <c r="AO41" s="10">
        <f t="shared" ref="AO41:BD46" si="5">1-(AO$33/AO31)</f>
        <v>-2.4614280844329262E-2</v>
      </c>
      <c r="AP41" s="10">
        <f t="shared" si="5"/>
        <v>-4.0662724312783283E-2</v>
      </c>
      <c r="AQ41" s="10">
        <f t="shared" si="5"/>
        <v>-6.0282453171970118E-2</v>
      </c>
      <c r="AR41" s="10">
        <f t="shared" si="5"/>
        <v>-8.2457757010682808E-2</v>
      </c>
      <c r="AS41" s="10">
        <f t="shared" si="5"/>
        <v>-0.10614193401357253</v>
      </c>
      <c r="AT41" s="10">
        <f t="shared" si="5"/>
        <v>-0.13163584447848176</v>
      </c>
      <c r="AU41" s="10">
        <f t="shared" si="5"/>
        <v>-0.1545744362788799</v>
      </c>
      <c r="AV41" s="10">
        <f t="shared" si="5"/>
        <v>-0.1780877510606973</v>
      </c>
      <c r="AW41" s="10">
        <f t="shared" si="5"/>
        <v>-0.20061700873587718</v>
      </c>
      <c r="AX41" s="10">
        <f t="shared" si="5"/>
        <v>-0.22195700066761082</v>
      </c>
      <c r="AY41" s="10">
        <f t="shared" si="5"/>
        <v>-0.24297258883494299</v>
      </c>
      <c r="AZ41" s="10">
        <f t="shared" si="5"/>
        <v>-0.26073016473370259</v>
      </c>
      <c r="BA41" s="10">
        <f t="shared" si="5"/>
        <v>-0.27815089739206522</v>
      </c>
      <c r="BB41" s="10">
        <f t="shared" si="5"/>
        <v>-0.29431620875713116</v>
      </c>
      <c r="BC41" s="10">
        <f t="shared" si="5"/>
        <v>-0.30929354236995277</v>
      </c>
      <c r="BD41" s="10">
        <f t="shared" si="5"/>
        <v>-0.3238254428106877</v>
      </c>
    </row>
    <row r="42" spans="1:56" x14ac:dyDescent="0.3">
      <c r="A42" s="94"/>
      <c r="B42" s="4">
        <v>400</v>
      </c>
      <c r="C42" s="10">
        <f t="shared" si="3"/>
        <v>-1.3015411195948179E-2</v>
      </c>
      <c r="D42" s="10">
        <f t="shared" si="3"/>
        <v>-1.8456014432019163E-2</v>
      </c>
      <c r="E42" s="10">
        <f t="shared" si="3"/>
        <v>-2.4383639331810647E-2</v>
      </c>
      <c r="F42" s="10">
        <f t="shared" si="3"/>
        <v>-3.0557410609934665E-2</v>
      </c>
      <c r="G42" s="10">
        <f t="shared" si="3"/>
        <v>-3.678523763981234E-2</v>
      </c>
      <c r="H42" s="10">
        <f t="shared" si="3"/>
        <v>-4.3228657372811785E-2</v>
      </c>
      <c r="I42" s="10">
        <f t="shared" si="3"/>
        <v>-4.8882262518640029E-2</v>
      </c>
      <c r="J42" s="10">
        <f t="shared" si="3"/>
        <v>-5.4592974385632154E-2</v>
      </c>
      <c r="K42" s="10">
        <f t="shared" si="3"/>
        <v>-6.0022823207919851E-2</v>
      </c>
      <c r="L42" s="10">
        <f t="shared" si="3"/>
        <v>-6.5155613999211326E-2</v>
      </c>
      <c r="M42" s="10">
        <f t="shared" si="3"/>
        <v>-7.0222023826489233E-2</v>
      </c>
      <c r="N42" s="10">
        <f t="shared" si="3"/>
        <v>-7.4526097544451275E-2</v>
      </c>
      <c r="O42" s="10">
        <f t="shared" si="3"/>
        <v>-7.8780264846156411E-2</v>
      </c>
      <c r="P42" s="10">
        <f t="shared" si="3"/>
        <v>-8.2764890533890911E-2</v>
      </c>
      <c r="Q42" s="10">
        <f t="shared" si="3"/>
        <v>-8.6495826071294024E-2</v>
      </c>
      <c r="R42" s="10">
        <f t="shared" si="3"/>
        <v>-9.0158299212193649E-2</v>
      </c>
      <c r="S42" s="1"/>
      <c r="T42" s="94"/>
      <c r="U42" s="4">
        <v>400</v>
      </c>
      <c r="V42" s="10">
        <f t="shared" si="4"/>
        <v>-1.0112303634593367E-2</v>
      </c>
      <c r="W42" s="10">
        <f t="shared" si="4"/>
        <v>-1.5260347297788801E-2</v>
      </c>
      <c r="X42" s="10">
        <f t="shared" si="4"/>
        <v>-2.1175275490765699E-2</v>
      </c>
      <c r="Y42" s="10">
        <f t="shared" si="4"/>
        <v>-2.7592069779227346E-2</v>
      </c>
      <c r="Z42" s="10">
        <f t="shared" si="4"/>
        <v>-3.4270306234925663E-2</v>
      </c>
      <c r="AA42" s="10">
        <f t="shared" si="4"/>
        <v>-4.1349966251058357E-2</v>
      </c>
      <c r="AB42" s="10">
        <f t="shared" si="4"/>
        <v>-4.7675042301497328E-2</v>
      </c>
      <c r="AC42" s="10">
        <f t="shared" si="4"/>
        <v>-5.4149465819543385E-2</v>
      </c>
      <c r="AD42" s="10">
        <f t="shared" si="4"/>
        <v>-6.0368833178665815E-2</v>
      </c>
      <c r="AE42" s="10">
        <f t="shared" si="4"/>
        <v>-6.6292424760022728E-2</v>
      </c>
      <c r="AF42" s="10">
        <f t="shared" si="4"/>
        <v>-7.2171774581243131E-2</v>
      </c>
      <c r="AG42" s="10">
        <f t="shared" si="4"/>
        <v>-7.7185142247587324E-2</v>
      </c>
      <c r="AH42" s="10">
        <f t="shared" si="4"/>
        <v>-8.2152092920129816E-2</v>
      </c>
      <c r="AI42" s="10">
        <f t="shared" si="4"/>
        <v>-8.6810918182254726E-2</v>
      </c>
      <c r="AJ42" s="10">
        <f t="shared" si="4"/>
        <v>-9.1175751929552185E-2</v>
      </c>
      <c r="AK42" s="10">
        <f t="shared" si="4"/>
        <v>-9.5460287867651372E-2</v>
      </c>
      <c r="AL42" s="1"/>
      <c r="AM42" s="94"/>
      <c r="AN42" s="4">
        <v>400</v>
      </c>
      <c r="AO42" s="10">
        <f t="shared" si="5"/>
        <v>-5.7985203375396921E-3</v>
      </c>
      <c r="AP42" s="10">
        <f t="shared" si="5"/>
        <v>-9.9681765811392431E-3</v>
      </c>
      <c r="AQ42" s="10">
        <f t="shared" si="5"/>
        <v>-1.5338711483296796E-2</v>
      </c>
      <c r="AR42" s="10">
        <f t="shared" si="5"/>
        <v>-2.1706494329278625E-2</v>
      </c>
      <c r="AS42" s="10">
        <f t="shared" si="5"/>
        <v>-2.8805924850409559E-2</v>
      </c>
      <c r="AT42" s="10">
        <f t="shared" si="5"/>
        <v>-3.675026264935366E-2</v>
      </c>
      <c r="AU42" s="10">
        <f t="shared" si="5"/>
        <v>-4.4139328823709523E-2</v>
      </c>
      <c r="AV42" s="10">
        <f t="shared" si="5"/>
        <v>-5.1930322779431881E-2</v>
      </c>
      <c r="AW42" s="10">
        <f t="shared" si="5"/>
        <v>-5.9586546335435031E-2</v>
      </c>
      <c r="AX42" s="10">
        <f t="shared" si="5"/>
        <v>-6.7000630683324625E-2</v>
      </c>
      <c r="AY42" s="10">
        <f t="shared" si="5"/>
        <v>-7.4447851409830568E-2</v>
      </c>
      <c r="AZ42" s="10">
        <f t="shared" si="5"/>
        <v>-8.0848285227353101E-2</v>
      </c>
      <c r="BA42" s="10">
        <f t="shared" si="5"/>
        <v>-8.7219518459001E-2</v>
      </c>
      <c r="BB42" s="10">
        <f t="shared" si="5"/>
        <v>-9.3210653689873801E-2</v>
      </c>
      <c r="BC42" s="10">
        <f t="shared" si="5"/>
        <v>-9.8827482722756654E-2</v>
      </c>
      <c r="BD42" s="10">
        <f t="shared" si="5"/>
        <v>-0.1043364210343658</v>
      </c>
    </row>
    <row r="43" spans="1:56" x14ac:dyDescent="0.3">
      <c r="A43" s="94"/>
      <c r="B43" s="11">
        <v>500</v>
      </c>
      <c r="C43" s="14">
        <f t="shared" si="3"/>
        <v>0</v>
      </c>
      <c r="D43" s="14">
        <f t="shared" si="3"/>
        <v>0</v>
      </c>
      <c r="E43" s="14">
        <f t="shared" si="3"/>
        <v>0</v>
      </c>
      <c r="F43" s="14">
        <f t="shared" si="3"/>
        <v>0</v>
      </c>
      <c r="G43" s="14">
        <f t="shared" si="3"/>
        <v>0</v>
      </c>
      <c r="H43" s="14">
        <f t="shared" si="3"/>
        <v>0</v>
      </c>
      <c r="I43" s="14">
        <f t="shared" si="3"/>
        <v>0</v>
      </c>
      <c r="J43" s="14">
        <f t="shared" si="3"/>
        <v>0</v>
      </c>
      <c r="K43" s="14">
        <f t="shared" si="3"/>
        <v>0</v>
      </c>
      <c r="L43" s="14">
        <f t="shared" si="3"/>
        <v>0</v>
      </c>
      <c r="M43" s="14">
        <f t="shared" si="3"/>
        <v>0</v>
      </c>
      <c r="N43" s="14">
        <f t="shared" si="3"/>
        <v>0</v>
      </c>
      <c r="O43" s="14">
        <f t="shared" si="3"/>
        <v>0</v>
      </c>
      <c r="P43" s="14">
        <f t="shared" si="3"/>
        <v>0</v>
      </c>
      <c r="Q43" s="14">
        <f t="shared" si="3"/>
        <v>0</v>
      </c>
      <c r="R43" s="14">
        <f t="shared" si="3"/>
        <v>0</v>
      </c>
      <c r="S43" s="1"/>
      <c r="T43" s="94"/>
      <c r="U43" s="11">
        <v>500</v>
      </c>
      <c r="V43" s="14">
        <f t="shared" si="4"/>
        <v>0</v>
      </c>
      <c r="W43" s="14">
        <f t="shared" si="4"/>
        <v>0</v>
      </c>
      <c r="X43" s="14">
        <f t="shared" si="4"/>
        <v>0</v>
      </c>
      <c r="Y43" s="14">
        <f t="shared" si="4"/>
        <v>0</v>
      </c>
      <c r="Z43" s="14">
        <f t="shared" si="4"/>
        <v>0</v>
      </c>
      <c r="AA43" s="14">
        <f t="shared" si="4"/>
        <v>0</v>
      </c>
      <c r="AB43" s="14">
        <f t="shared" si="4"/>
        <v>0</v>
      </c>
      <c r="AC43" s="14">
        <f t="shared" si="4"/>
        <v>0</v>
      </c>
      <c r="AD43" s="14">
        <f t="shared" si="4"/>
        <v>0</v>
      </c>
      <c r="AE43" s="14">
        <f t="shared" si="4"/>
        <v>0</v>
      </c>
      <c r="AF43" s="14">
        <f t="shared" si="4"/>
        <v>0</v>
      </c>
      <c r="AG43" s="14">
        <f t="shared" si="4"/>
        <v>0</v>
      </c>
      <c r="AH43" s="14">
        <f t="shared" si="4"/>
        <v>0</v>
      </c>
      <c r="AI43" s="14">
        <f t="shared" si="4"/>
        <v>0</v>
      </c>
      <c r="AJ43" s="14">
        <f t="shared" si="4"/>
        <v>0</v>
      </c>
      <c r="AK43" s="14">
        <f t="shared" si="4"/>
        <v>0</v>
      </c>
      <c r="AL43" s="1"/>
      <c r="AM43" s="94"/>
      <c r="AN43" s="11">
        <v>500</v>
      </c>
      <c r="AO43" s="14">
        <f t="shared" si="5"/>
        <v>0</v>
      </c>
      <c r="AP43" s="14">
        <f t="shared" si="5"/>
        <v>0</v>
      </c>
      <c r="AQ43" s="14">
        <f t="shared" si="5"/>
        <v>0</v>
      </c>
      <c r="AR43" s="14">
        <f t="shared" si="5"/>
        <v>0</v>
      </c>
      <c r="AS43" s="14">
        <f t="shared" si="5"/>
        <v>0</v>
      </c>
      <c r="AT43" s="14">
        <f t="shared" si="5"/>
        <v>0</v>
      </c>
      <c r="AU43" s="14">
        <f t="shared" si="5"/>
        <v>0</v>
      </c>
      <c r="AV43" s="14">
        <f t="shared" si="5"/>
        <v>0</v>
      </c>
      <c r="AW43" s="14">
        <f t="shared" si="5"/>
        <v>0</v>
      </c>
      <c r="AX43" s="14">
        <f t="shared" si="5"/>
        <v>0</v>
      </c>
      <c r="AY43" s="14">
        <f t="shared" si="5"/>
        <v>0</v>
      </c>
      <c r="AZ43" s="14">
        <f t="shared" si="5"/>
        <v>0</v>
      </c>
      <c r="BA43" s="14">
        <f t="shared" si="5"/>
        <v>0</v>
      </c>
      <c r="BB43" s="14">
        <f t="shared" si="5"/>
        <v>0</v>
      </c>
      <c r="BC43" s="14">
        <f t="shared" si="5"/>
        <v>0</v>
      </c>
      <c r="BD43" s="14">
        <f t="shared" si="5"/>
        <v>0</v>
      </c>
    </row>
    <row r="44" spans="1:56" x14ac:dyDescent="0.3">
      <c r="A44" s="94"/>
      <c r="B44" s="4">
        <v>600</v>
      </c>
      <c r="C44" s="10">
        <f t="shared" si="3"/>
        <v>6.6595221730031406E-3</v>
      </c>
      <c r="D44" s="10">
        <f t="shared" si="3"/>
        <v>9.5990832686094762E-3</v>
      </c>
      <c r="E44" s="10">
        <f t="shared" si="3"/>
        <v>1.2871546629752539E-2</v>
      </c>
      <c r="F44" s="10">
        <f t="shared" si="3"/>
        <v>1.6346876314384362E-2</v>
      </c>
      <c r="G44" s="10">
        <f t="shared" si="3"/>
        <v>1.9914340552115939E-2</v>
      </c>
      <c r="H44" s="10">
        <f t="shared" si="3"/>
        <v>2.3664647272764405E-2</v>
      </c>
      <c r="I44" s="10">
        <f t="shared" si="3"/>
        <v>2.7001319355824949E-2</v>
      </c>
      <c r="J44" s="10">
        <f t="shared" si="3"/>
        <v>3.0412746044164329E-2</v>
      </c>
      <c r="K44" s="10">
        <f t="shared" si="3"/>
        <v>3.3692742455394775E-2</v>
      </c>
      <c r="L44" s="10">
        <f t="shared" si="3"/>
        <v>3.682447683193768E-2</v>
      </c>
      <c r="M44" s="10">
        <f t="shared" si="3"/>
        <v>3.994433535516928E-2</v>
      </c>
      <c r="N44" s="10">
        <f t="shared" si="3"/>
        <v>4.2616407135952161E-2</v>
      </c>
      <c r="O44" s="10">
        <f t="shared" si="3"/>
        <v>4.5276529339529636E-2</v>
      </c>
      <c r="P44" s="10">
        <f t="shared" si="3"/>
        <v>4.778488940947867E-2</v>
      </c>
      <c r="Q44" s="10">
        <f t="shared" si="3"/>
        <v>5.0147977823177592E-2</v>
      </c>
      <c r="R44" s="10">
        <f t="shared" si="3"/>
        <v>5.2481044478939087E-2</v>
      </c>
      <c r="S44" s="1"/>
      <c r="T44" s="94"/>
      <c r="U44" s="4">
        <v>600</v>
      </c>
      <c r="V44" s="10">
        <f t="shared" si="4"/>
        <v>4.8841988937085024E-3</v>
      </c>
      <c r="W44" s="10">
        <f t="shared" si="4"/>
        <v>7.5184081296847394E-3</v>
      </c>
      <c r="X44" s="10">
        <f t="shared" si="4"/>
        <v>1.0626607384445652E-2</v>
      </c>
      <c r="Y44" s="10">
        <f t="shared" si="4"/>
        <v>1.4082494205036378E-2</v>
      </c>
      <c r="Z44" s="10">
        <f t="shared" si="4"/>
        <v>1.776088790482111E-2</v>
      </c>
      <c r="AA44" s="10">
        <f t="shared" si="4"/>
        <v>2.1742472280722125E-2</v>
      </c>
      <c r="AB44" s="10">
        <f t="shared" si="4"/>
        <v>2.536552398434333E-2</v>
      </c>
      <c r="AC44" s="10">
        <f t="shared" si="4"/>
        <v>2.9134342499162691E-2</v>
      </c>
      <c r="AD44" s="10">
        <f t="shared" si="4"/>
        <v>3.2809079818538756E-2</v>
      </c>
      <c r="AE44" s="10">
        <f t="shared" si="4"/>
        <v>3.6356442479619444E-2</v>
      </c>
      <c r="AF44" s="10">
        <f t="shared" si="4"/>
        <v>3.9921343276561716E-2</v>
      </c>
      <c r="AG44" s="10">
        <f t="shared" si="4"/>
        <v>4.2994767346535734E-2</v>
      </c>
      <c r="AH44" s="10">
        <f t="shared" si="4"/>
        <v>4.6069472073515305E-2</v>
      </c>
      <c r="AI44" s="10">
        <f t="shared" si="4"/>
        <v>4.8979780754530688E-2</v>
      </c>
      <c r="AJ44" s="10">
        <f t="shared" si="4"/>
        <v>5.172916392830107E-2</v>
      </c>
      <c r="AK44" s="10">
        <f t="shared" si="4"/>
        <v>5.4449028928998278E-2</v>
      </c>
      <c r="AL44" s="1"/>
      <c r="AM44" s="94"/>
      <c r="AN44" s="4">
        <v>600</v>
      </c>
      <c r="AO44" s="10">
        <f t="shared" si="5"/>
        <v>2.4767067044426661E-3</v>
      </c>
      <c r="AP44" s="10">
        <f t="shared" si="5"/>
        <v>4.3692191992755758E-3</v>
      </c>
      <c r="AQ44" s="10">
        <f t="shared" si="5"/>
        <v>6.8951917389685757E-3</v>
      </c>
      <c r="AR44" s="10">
        <f t="shared" si="5"/>
        <v>9.995734598860273E-3</v>
      </c>
      <c r="AS44" s="10">
        <f t="shared" si="5"/>
        <v>1.356818417109551E-2</v>
      </c>
      <c r="AT44" s="10">
        <f t="shared" si="5"/>
        <v>1.76938135463236E-2</v>
      </c>
      <c r="AU44" s="10">
        <f t="shared" si="5"/>
        <v>2.1641622576720754E-2</v>
      </c>
      <c r="AV44" s="10">
        <f t="shared" si="5"/>
        <v>2.5911408011567882E-2</v>
      </c>
      <c r="AW44" s="10">
        <f t="shared" si="5"/>
        <v>3.0208665714630212E-2</v>
      </c>
      <c r="AX44" s="10">
        <f t="shared" si="5"/>
        <v>3.4461497168312039E-2</v>
      </c>
      <c r="AY44" s="10">
        <f t="shared" si="5"/>
        <v>3.8820735508316995E-2</v>
      </c>
      <c r="AZ44" s="10">
        <f t="shared" si="5"/>
        <v>4.2635306505746651E-2</v>
      </c>
      <c r="BA44" s="10">
        <f t="shared" si="5"/>
        <v>4.6493633062970829E-2</v>
      </c>
      <c r="BB44" s="10">
        <f t="shared" si="5"/>
        <v>5.0176543945512408E-2</v>
      </c>
      <c r="BC44" s="10">
        <f t="shared" si="5"/>
        <v>5.367696484842277E-2</v>
      </c>
      <c r="BD44" s="10">
        <f t="shared" si="5"/>
        <v>5.7154477547446958E-2</v>
      </c>
    </row>
    <row r="45" spans="1:56" x14ac:dyDescent="0.3">
      <c r="A45" s="94"/>
      <c r="B45" s="4">
        <v>700</v>
      </c>
      <c r="C45" s="10">
        <f t="shared" si="3"/>
        <v>1.0597502682789472E-2</v>
      </c>
      <c r="D45" s="10">
        <f t="shared" si="3"/>
        <v>1.5333879869868783E-2</v>
      </c>
      <c r="E45" s="10">
        <f t="shared" si="3"/>
        <v>2.0634062907544104E-2</v>
      </c>
      <c r="F45" s="10">
        <f t="shared" si="3"/>
        <v>2.6289804415823737E-2</v>
      </c>
      <c r="G45" s="10">
        <f t="shared" si="3"/>
        <v>3.2120944115559102E-2</v>
      </c>
      <c r="H45" s="10">
        <f t="shared" si="3"/>
        <v>3.8275985276699287E-2</v>
      </c>
      <c r="I45" s="10">
        <f t="shared" si="3"/>
        <v>4.3771988161885877E-2</v>
      </c>
      <c r="J45" s="10">
        <f t="shared" si="3"/>
        <v>4.9409115475424037E-2</v>
      </c>
      <c r="K45" s="10">
        <f t="shared" si="3"/>
        <v>5.4845261687019975E-2</v>
      </c>
      <c r="L45" s="10">
        <f t="shared" si="3"/>
        <v>6.0049792529115908E-2</v>
      </c>
      <c r="M45" s="10">
        <f t="shared" si="3"/>
        <v>6.5247726746005874E-2</v>
      </c>
      <c r="N45" s="10">
        <f t="shared" si="3"/>
        <v>6.9709677607246223E-2</v>
      </c>
      <c r="O45" s="10">
        <f t="shared" si="3"/>
        <v>7.4160625774781108E-2</v>
      </c>
      <c r="P45" s="10">
        <f t="shared" si="3"/>
        <v>7.8365620121380708E-2</v>
      </c>
      <c r="Q45" s="10">
        <f t="shared" si="3"/>
        <v>8.2334008364238875E-2</v>
      </c>
      <c r="R45" s="10">
        <f t="shared" si="3"/>
        <v>8.6258444266008594E-2</v>
      </c>
      <c r="S45" s="1"/>
      <c r="T45" s="94"/>
      <c r="U45" s="4">
        <v>700</v>
      </c>
      <c r="V45" s="10">
        <f t="shared" si="4"/>
        <v>7.6571142054520092E-3</v>
      </c>
      <c r="W45" s="10">
        <f t="shared" si="4"/>
        <v>1.1839030543712048E-2</v>
      </c>
      <c r="X45" s="10">
        <f t="shared" si="4"/>
        <v>1.6803559397796208E-2</v>
      </c>
      <c r="Y45" s="10">
        <f t="shared" si="4"/>
        <v>2.2355371574313221E-2</v>
      </c>
      <c r="Z45" s="10">
        <f t="shared" si="4"/>
        <v>2.8296618737917889E-2</v>
      </c>
      <c r="AA45" s="10">
        <f t="shared" si="4"/>
        <v>3.4760606716239706E-2</v>
      </c>
      <c r="AB45" s="10">
        <f t="shared" si="4"/>
        <v>4.0669688562845141E-2</v>
      </c>
      <c r="AC45" s="10">
        <f t="shared" si="4"/>
        <v>4.6841939879697203E-2</v>
      </c>
      <c r="AD45" s="10">
        <f t="shared" si="4"/>
        <v>5.2883572897753695E-2</v>
      </c>
      <c r="AE45" s="10">
        <f t="shared" si="4"/>
        <v>5.8736636862073976E-2</v>
      </c>
      <c r="AF45" s="10">
        <f t="shared" si="4"/>
        <v>6.4638375048549523E-2</v>
      </c>
      <c r="AG45" s="10">
        <f t="shared" si="4"/>
        <v>6.9741779400793069E-2</v>
      </c>
      <c r="AH45" s="10">
        <f t="shared" si="4"/>
        <v>7.4861068957956078E-2</v>
      </c>
      <c r="AI45" s="10">
        <f t="shared" si="4"/>
        <v>7.9719003856854598E-2</v>
      </c>
      <c r="AJ45" s="10">
        <f t="shared" si="4"/>
        <v>8.4319121678018916E-2</v>
      </c>
      <c r="AK45" s="10">
        <f t="shared" si="4"/>
        <v>8.8879985401056016E-2</v>
      </c>
      <c r="AL45" s="1"/>
      <c r="AM45" s="94"/>
      <c r="AN45" s="4">
        <v>700</v>
      </c>
      <c r="AO45" s="10">
        <f t="shared" si="5"/>
        <v>3.7672213054491532E-3</v>
      </c>
      <c r="AP45" s="10">
        <f t="shared" si="5"/>
        <v>6.6804646512429455E-3</v>
      </c>
      <c r="AQ45" s="10">
        <f t="shared" si="5"/>
        <v>1.0597420673687408E-2</v>
      </c>
      <c r="AR45" s="10">
        <f t="shared" si="5"/>
        <v>1.5440723001966306E-2</v>
      </c>
      <c r="AS45" s="10">
        <f t="shared" si="5"/>
        <v>2.1061413922965122E-2</v>
      </c>
      <c r="AT45" s="10">
        <f t="shared" si="5"/>
        <v>2.7598693127352969E-2</v>
      </c>
      <c r="AU45" s="10">
        <f t="shared" si="5"/>
        <v>3.3895553009977597E-2</v>
      </c>
      <c r="AV45" s="10">
        <f t="shared" si="5"/>
        <v>4.074746847833044E-2</v>
      </c>
      <c r="AW45" s="10">
        <f t="shared" si="5"/>
        <v>4.7683938543297999E-2</v>
      </c>
      <c r="AX45" s="10">
        <f t="shared" si="5"/>
        <v>5.4586339959046049E-2</v>
      </c>
      <c r="AY45" s="10">
        <f t="shared" si="5"/>
        <v>6.1698444994383705E-2</v>
      </c>
      <c r="AZ45" s="10">
        <f t="shared" si="5"/>
        <v>6.7951483128668499E-2</v>
      </c>
      <c r="BA45" s="10">
        <f t="shared" si="5"/>
        <v>7.4303446235170711E-2</v>
      </c>
      <c r="BB45" s="10">
        <f t="shared" si="5"/>
        <v>8.0391514360817817E-2</v>
      </c>
      <c r="BC45" s="10">
        <f t="shared" si="5"/>
        <v>8.6199998873986772E-2</v>
      </c>
      <c r="BD45" s="10">
        <f t="shared" si="5"/>
        <v>9.1991434798899929E-2</v>
      </c>
    </row>
    <row r="46" spans="1:56" x14ac:dyDescent="0.3">
      <c r="A46" s="95"/>
      <c r="B46" s="4">
        <v>800</v>
      </c>
      <c r="C46" s="10">
        <f t="shared" si="3"/>
        <v>1.3161861984435252E-2</v>
      </c>
      <c r="D46" s="10">
        <f t="shared" si="3"/>
        <v>1.9094566719976114E-2</v>
      </c>
      <c r="E46" s="10">
        <f t="shared" si="3"/>
        <v>2.5757454434090166E-2</v>
      </c>
      <c r="F46" s="10">
        <f t="shared" si="3"/>
        <v>3.289116158423333E-2</v>
      </c>
      <c r="G46" s="10">
        <f t="shared" si="3"/>
        <v>4.0268818111344973E-2</v>
      </c>
      <c r="H46" s="10">
        <f t="shared" si="3"/>
        <v>4.8078833917564734E-2</v>
      </c>
      <c r="I46" s="10">
        <f t="shared" si="3"/>
        <v>5.5070615480609209E-2</v>
      </c>
      <c r="J46" s="10">
        <f t="shared" si="3"/>
        <v>6.2258403073099489E-2</v>
      </c>
      <c r="K46" s="10">
        <f t="shared" si="3"/>
        <v>6.9204860443564109E-2</v>
      </c>
      <c r="L46" s="10">
        <f t="shared" si="3"/>
        <v>7.5868450845878455E-2</v>
      </c>
      <c r="M46" s="10">
        <f t="shared" si="3"/>
        <v>8.2535869653936667E-2</v>
      </c>
      <c r="N46" s="10">
        <f t="shared" si="3"/>
        <v>8.8268693676428978E-2</v>
      </c>
      <c r="O46" s="10">
        <f t="shared" si="3"/>
        <v>9.3995833597612322E-2</v>
      </c>
      <c r="P46" s="10">
        <f t="shared" si="3"/>
        <v>9.941406639062722E-2</v>
      </c>
      <c r="Q46" s="10">
        <f t="shared" si="3"/>
        <v>0.10453402685152091</v>
      </c>
      <c r="R46" s="10">
        <f t="shared" si="3"/>
        <v>0.10960346601810556</v>
      </c>
      <c r="S46" s="1"/>
      <c r="T46" s="95"/>
      <c r="U46" s="4">
        <v>800</v>
      </c>
      <c r="V46" s="10">
        <f t="shared" si="4"/>
        <v>9.409121946964194E-3</v>
      </c>
      <c r="W46" s="10">
        <f t="shared" si="4"/>
        <v>1.4591293222199764E-2</v>
      </c>
      <c r="X46" s="10">
        <f t="shared" si="4"/>
        <v>2.0768802789212115E-2</v>
      </c>
      <c r="Y46" s="10">
        <f t="shared" si="4"/>
        <v>2.7704481689265092E-2</v>
      </c>
      <c r="Z46" s="10">
        <f t="shared" si="4"/>
        <v>3.5154417105607627E-2</v>
      </c>
      <c r="AA46" s="10">
        <f t="shared" si="4"/>
        <v>4.3288826721560869E-2</v>
      </c>
      <c r="AB46" s="10">
        <f t="shared" si="4"/>
        <v>5.074901737007409E-2</v>
      </c>
      <c r="AC46" s="10">
        <f t="shared" si="4"/>
        <v>5.8564230671348416E-2</v>
      </c>
      <c r="AD46" s="10">
        <f t="shared" si="4"/>
        <v>6.6235257052953966E-2</v>
      </c>
      <c r="AE46" s="10">
        <f t="shared" si="4"/>
        <v>7.3685858634990886E-2</v>
      </c>
      <c r="AF46" s="10">
        <f t="shared" si="4"/>
        <v>8.1216552779378892E-2</v>
      </c>
      <c r="AG46" s="10">
        <f t="shared" si="4"/>
        <v>8.7742732499409337E-2</v>
      </c>
      <c r="AH46" s="10">
        <f t="shared" si="4"/>
        <v>9.43020445755961E-2</v>
      </c>
      <c r="AI46" s="10">
        <f t="shared" si="4"/>
        <v>0.1005380708880903</v>
      </c>
      <c r="AJ46" s="10">
        <f t="shared" si="4"/>
        <v>0.10645332813255215</v>
      </c>
      <c r="AK46" s="10">
        <f t="shared" si="4"/>
        <v>0.11232771640939743</v>
      </c>
      <c r="AL46" s="1"/>
      <c r="AM46" s="95"/>
      <c r="AN46" s="4">
        <v>800</v>
      </c>
      <c r="AO46" s="10">
        <f t="shared" si="5"/>
        <v>4.5327695009987901E-3</v>
      </c>
      <c r="AP46" s="10">
        <f t="shared" si="5"/>
        <v>8.0650544183247241E-3</v>
      </c>
      <c r="AQ46" s="10">
        <f t="shared" si="5"/>
        <v>1.2837032546372251E-2</v>
      </c>
      <c r="AR46" s="10">
        <f t="shared" si="5"/>
        <v>1.8766032007006661E-2</v>
      </c>
      <c r="AS46" s="10">
        <f t="shared" si="5"/>
        <v>2.5679516585387918E-2</v>
      </c>
      <c r="AT46" s="10">
        <f t="shared" si="5"/>
        <v>3.3758708839132123E-2</v>
      </c>
      <c r="AU46" s="10">
        <f t="shared" si="5"/>
        <v>4.1575494994688267E-2</v>
      </c>
      <c r="AV46" s="10">
        <f t="shared" si="5"/>
        <v>5.0116637720964197E-2</v>
      </c>
      <c r="AW46" s="10">
        <f t="shared" si="5"/>
        <v>5.8798075847942721E-2</v>
      </c>
      <c r="AX46" s="10">
        <f t="shared" si="5"/>
        <v>6.7469737641249306E-2</v>
      </c>
      <c r="AY46" s="10">
        <f t="shared" si="5"/>
        <v>7.6437548645364561E-2</v>
      </c>
      <c r="AZ46" s="10">
        <f t="shared" si="5"/>
        <v>8.4348543481614247E-2</v>
      </c>
      <c r="BA46" s="10">
        <f t="shared" si="5"/>
        <v>9.2409235960395186E-2</v>
      </c>
      <c r="BB46" s="10">
        <f t="shared" si="5"/>
        <v>0.10015771899197656</v>
      </c>
      <c r="BC46" s="10">
        <f t="shared" si="5"/>
        <v>0.10757066494498879</v>
      </c>
      <c r="BD46" s="10">
        <f t="shared" si="5"/>
        <v>0.11498128882066783</v>
      </c>
    </row>
  </sheetData>
  <mergeCells count="41">
    <mergeCell ref="AO39:BD39"/>
    <mergeCell ref="A41:A46"/>
    <mergeCell ref="T41:T46"/>
    <mergeCell ref="AM41:AM46"/>
    <mergeCell ref="A31:A36"/>
    <mergeCell ref="T31:T36"/>
    <mergeCell ref="AM31:AM36"/>
    <mergeCell ref="A39:B39"/>
    <mergeCell ref="C39:R39"/>
    <mergeCell ref="T39:U39"/>
    <mergeCell ref="V39:AK39"/>
    <mergeCell ref="AM39:AN39"/>
    <mergeCell ref="AO19:BD19"/>
    <mergeCell ref="A21:A26"/>
    <mergeCell ref="T21:T26"/>
    <mergeCell ref="AM21:AM26"/>
    <mergeCell ref="A29:B29"/>
    <mergeCell ref="C29:R29"/>
    <mergeCell ref="T29:U29"/>
    <mergeCell ref="V29:AK29"/>
    <mergeCell ref="AM29:AN29"/>
    <mergeCell ref="AO29:BD29"/>
    <mergeCell ref="A11:A16"/>
    <mergeCell ref="T11:T16"/>
    <mergeCell ref="AM11:AM16"/>
    <mergeCell ref="A19:B19"/>
    <mergeCell ref="C19:R19"/>
    <mergeCell ref="T19:U19"/>
    <mergeCell ref="V19:AK19"/>
    <mergeCell ref="AM19:AN19"/>
    <mergeCell ref="A1:C1"/>
    <mergeCell ref="A7:R7"/>
    <mergeCell ref="T7:AI7"/>
    <mergeCell ref="AM7:BD7"/>
    <mergeCell ref="A9:B9"/>
    <mergeCell ref="C9:R9"/>
    <mergeCell ref="T9:U9"/>
    <mergeCell ref="V9:AK9"/>
    <mergeCell ref="AM9:AN9"/>
    <mergeCell ref="AO9:BD9"/>
    <mergeCell ref="E2:F2"/>
  </mergeCells>
  <conditionalFormatting sqref="C31:R36">
    <cfRule type="cellIs" dxfId="32" priority="33" operator="between">
      <formula>1.2</formula>
      <formula>1.3</formula>
    </cfRule>
    <cfRule type="cellIs" dxfId="31" priority="34" operator="greaterThanOrEqual">
      <formula>1.3</formula>
    </cfRule>
  </conditionalFormatting>
  <conditionalFormatting sqref="B31:R36">
    <cfRule type="cellIs" dxfId="30" priority="32" operator="lessThan">
      <formula>1.2</formula>
    </cfRule>
  </conditionalFormatting>
  <conditionalFormatting sqref="V31:AK32 V34:AK36">
    <cfRule type="cellIs" dxfId="29" priority="30" operator="between">
      <formula>1.2</formula>
      <formula>1.3</formula>
    </cfRule>
    <cfRule type="cellIs" dxfId="28" priority="31" operator="greaterThanOrEqual">
      <formula>1.3</formula>
    </cfRule>
  </conditionalFormatting>
  <conditionalFormatting sqref="V31:AK32 V34:AK36">
    <cfRule type="cellIs" dxfId="27" priority="29" operator="lessThan">
      <formula>1.2</formula>
    </cfRule>
  </conditionalFormatting>
  <conditionalFormatting sqref="AO31:BD32 AO34:BD36">
    <cfRule type="cellIs" dxfId="26" priority="27" operator="between">
      <formula>1.2</formula>
      <formula>1.3</formula>
    </cfRule>
    <cfRule type="cellIs" dxfId="25" priority="28" operator="greaterThanOrEqual">
      <formula>1.3</formula>
    </cfRule>
  </conditionalFormatting>
  <conditionalFormatting sqref="AO31:BD32 AO34:BD36">
    <cfRule type="cellIs" dxfId="24" priority="26" operator="lessThan">
      <formula>1.2</formula>
    </cfRule>
  </conditionalFormatting>
  <conditionalFormatting sqref="C30:P30 V30:AI30 AO30:BB30">
    <cfRule type="expression" dxfId="23" priority="35">
      <formula>C$129&gt;=1.3</formula>
    </cfRule>
  </conditionalFormatting>
  <conditionalFormatting sqref="Q30">
    <cfRule type="expression" dxfId="22" priority="25">
      <formula>Q$129&gt;=1.3</formula>
    </cfRule>
  </conditionalFormatting>
  <conditionalFormatting sqref="R30">
    <cfRule type="expression" dxfId="21" priority="21">
      <formula>R$129&gt;=1.3</formula>
    </cfRule>
  </conditionalFormatting>
  <conditionalFormatting sqref="AJ30">
    <cfRule type="expression" dxfId="20" priority="17">
      <formula>AJ$129&gt;=1.3</formula>
    </cfRule>
  </conditionalFormatting>
  <conditionalFormatting sqref="AK30">
    <cfRule type="expression" dxfId="19" priority="13">
      <formula>AK$129&gt;=1.3</formula>
    </cfRule>
  </conditionalFormatting>
  <conditionalFormatting sqref="BC30">
    <cfRule type="expression" dxfId="18" priority="9">
      <formula>BC$129&gt;=1.3</formula>
    </cfRule>
  </conditionalFormatting>
  <conditionalFormatting sqref="BD30">
    <cfRule type="expression" dxfId="17" priority="5">
      <formula>BD$129&gt;=1.3</formula>
    </cfRule>
  </conditionalFormatting>
  <conditionalFormatting sqref="E3">
    <cfRule type="expression" dxfId="16" priority="1">
      <formula>$B$7="Mężczyzna"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6EF77-DBD4-423D-A561-E240FDEA9E5D}">
  <sheetPr codeName="Arkusz6"/>
  <dimension ref="A1:CP48"/>
  <sheetViews>
    <sheetView workbookViewId="0">
      <selection activeCell="B8" sqref="B8"/>
    </sheetView>
  </sheetViews>
  <sheetFormatPr defaultRowHeight="14.4" x14ac:dyDescent="0.3"/>
  <sheetData>
    <row r="1" spans="1:94" ht="15.6" x14ac:dyDescent="0.3">
      <c r="A1" s="87" t="s">
        <v>21</v>
      </c>
      <c r="B1" s="87"/>
    </row>
    <row r="2" spans="1:94" ht="39" customHeight="1" x14ac:dyDescent="0.3">
      <c r="A2" s="33" t="s">
        <v>3</v>
      </c>
      <c r="B2" s="33" t="s">
        <v>0</v>
      </c>
      <c r="E2" s="99" t="s">
        <v>17</v>
      </c>
      <c r="F2" s="100"/>
    </row>
    <row r="3" spans="1:94" ht="18" x14ac:dyDescent="0.3">
      <c r="A3" s="38" t="s">
        <v>48</v>
      </c>
      <c r="B3" s="39">
        <v>874</v>
      </c>
      <c r="E3" s="36">
        <f>IF(FX!B7="Mężczyzna",F3,F4)</f>
        <v>39.956800000000001</v>
      </c>
      <c r="F3" s="1">
        <f>(2.447-(0.09516*FX!E7))+(0.1074*FX!D7)+(0.3362*FX!C7)</f>
        <v>39.956800000000001</v>
      </c>
    </row>
    <row r="4" spans="1:94" ht="15.6" x14ac:dyDescent="0.3">
      <c r="A4" s="38" t="s">
        <v>49</v>
      </c>
      <c r="B4" s="39">
        <v>976</v>
      </c>
      <c r="F4" s="1">
        <f>-2.097+(0.1069*FX!D7)+(0.2466*FX!C7)</f>
        <v>33.337999999999994</v>
      </c>
    </row>
    <row r="5" spans="1:94" ht="15.6" x14ac:dyDescent="0.3">
      <c r="A5" s="38" t="s">
        <v>50</v>
      </c>
      <c r="B5" s="39">
        <v>1068</v>
      </c>
    </row>
    <row r="6" spans="1:94" ht="15.6" x14ac:dyDescent="0.3">
      <c r="A6" s="38" t="s">
        <v>51</v>
      </c>
      <c r="B6" s="39">
        <v>1394</v>
      </c>
    </row>
    <row r="7" spans="1:94" ht="15.6" x14ac:dyDescent="0.3">
      <c r="A7" s="38" t="s">
        <v>52</v>
      </c>
      <c r="B7" s="39">
        <v>1429</v>
      </c>
    </row>
    <row r="8" spans="1:94" s="1" customFormat="1" x14ac:dyDescent="0.3"/>
    <row r="9" spans="1:94" s="1" customFormat="1" ht="21" x14ac:dyDescent="0.4">
      <c r="A9" s="101" t="str">
        <f>A3</f>
        <v>FX8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T9" s="101" t="str">
        <f>A4</f>
        <v>FX10</v>
      </c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M9" s="101" t="str">
        <f>A5</f>
        <v>FX60 Classix</v>
      </c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F9" s="101" t="str">
        <f>A6</f>
        <v>FX80 Classix</v>
      </c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Y9" s="101" t="str">
        <f>A7</f>
        <v>FX100 Classix</v>
      </c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</row>
    <row r="10" spans="1:94" s="1" customFormat="1" x14ac:dyDescent="0.3"/>
    <row r="11" spans="1:94" s="1" customFormat="1" x14ac:dyDescent="0.3">
      <c r="A11" s="88" t="s">
        <v>1</v>
      </c>
      <c r="B11" s="88"/>
      <c r="C11" s="89" t="s">
        <v>4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T11" s="88" t="s">
        <v>1</v>
      </c>
      <c r="U11" s="88"/>
      <c r="V11" s="89" t="s">
        <v>4</v>
      </c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M11" s="88" t="s">
        <v>1</v>
      </c>
      <c r="AN11" s="88"/>
      <c r="AO11" s="89" t="s">
        <v>4</v>
      </c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F11" s="88" t="s">
        <v>1</v>
      </c>
      <c r="BG11" s="88"/>
      <c r="BH11" s="89" t="s">
        <v>4</v>
      </c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Y11" s="88" t="s">
        <v>1</v>
      </c>
      <c r="BZ11" s="88"/>
      <c r="CA11" s="89" t="s">
        <v>4</v>
      </c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</row>
    <row r="12" spans="1:94" s="1" customFormat="1" x14ac:dyDescent="0.3">
      <c r="A12" s="2"/>
      <c r="B12" s="2"/>
      <c r="C12" s="4">
        <v>200</v>
      </c>
      <c r="D12" s="4">
        <v>220</v>
      </c>
      <c r="E12" s="4">
        <v>240</v>
      </c>
      <c r="F12" s="4">
        <v>260</v>
      </c>
      <c r="G12" s="4">
        <v>280</v>
      </c>
      <c r="H12" s="4">
        <v>301</v>
      </c>
      <c r="I12" s="4">
        <v>320</v>
      </c>
      <c r="J12" s="4">
        <v>340</v>
      </c>
      <c r="K12" s="4">
        <v>360</v>
      </c>
      <c r="L12" s="4">
        <v>380</v>
      </c>
      <c r="M12" s="4">
        <v>401</v>
      </c>
      <c r="N12" s="4">
        <v>420</v>
      </c>
      <c r="O12" s="4">
        <v>440</v>
      </c>
      <c r="P12" s="4">
        <v>460</v>
      </c>
      <c r="Q12" s="4">
        <v>480</v>
      </c>
      <c r="R12" s="4">
        <v>501</v>
      </c>
      <c r="T12" s="2"/>
      <c r="U12" s="2"/>
      <c r="V12" s="4">
        <v>200</v>
      </c>
      <c r="W12" s="4">
        <v>220</v>
      </c>
      <c r="X12" s="4">
        <v>240</v>
      </c>
      <c r="Y12" s="4">
        <v>260</v>
      </c>
      <c r="Z12" s="4">
        <v>280</v>
      </c>
      <c r="AA12" s="4">
        <v>301</v>
      </c>
      <c r="AB12" s="4">
        <v>320</v>
      </c>
      <c r="AC12" s="4">
        <v>340</v>
      </c>
      <c r="AD12" s="4">
        <v>360</v>
      </c>
      <c r="AE12" s="4">
        <v>380</v>
      </c>
      <c r="AF12" s="4">
        <v>401</v>
      </c>
      <c r="AG12" s="4">
        <v>420</v>
      </c>
      <c r="AH12" s="4">
        <v>440</v>
      </c>
      <c r="AI12" s="4">
        <v>460</v>
      </c>
      <c r="AJ12" s="4">
        <v>480</v>
      </c>
      <c r="AK12" s="4">
        <v>501</v>
      </c>
      <c r="AM12" s="2"/>
      <c r="AN12" s="2"/>
      <c r="AO12" s="4">
        <v>200</v>
      </c>
      <c r="AP12" s="4">
        <v>220</v>
      </c>
      <c r="AQ12" s="4">
        <v>240</v>
      </c>
      <c r="AR12" s="4">
        <v>260</v>
      </c>
      <c r="AS12" s="4">
        <v>280</v>
      </c>
      <c r="AT12" s="4">
        <v>301</v>
      </c>
      <c r="AU12" s="4">
        <v>320</v>
      </c>
      <c r="AV12" s="4">
        <v>340</v>
      </c>
      <c r="AW12" s="4">
        <v>360</v>
      </c>
      <c r="AX12" s="4">
        <v>380</v>
      </c>
      <c r="AY12" s="4">
        <v>401</v>
      </c>
      <c r="AZ12" s="4">
        <v>420</v>
      </c>
      <c r="BA12" s="4">
        <v>440</v>
      </c>
      <c r="BB12" s="4">
        <v>460</v>
      </c>
      <c r="BC12" s="4">
        <v>480</v>
      </c>
      <c r="BD12" s="4">
        <v>501</v>
      </c>
      <c r="BF12" s="2"/>
      <c r="BG12" s="2"/>
      <c r="BH12" s="4">
        <v>200</v>
      </c>
      <c r="BI12" s="4">
        <v>220</v>
      </c>
      <c r="BJ12" s="4">
        <v>240</v>
      </c>
      <c r="BK12" s="4">
        <v>260</v>
      </c>
      <c r="BL12" s="4">
        <v>280</v>
      </c>
      <c r="BM12" s="4">
        <v>301</v>
      </c>
      <c r="BN12" s="4">
        <v>320</v>
      </c>
      <c r="BO12" s="4">
        <v>340</v>
      </c>
      <c r="BP12" s="4">
        <v>360</v>
      </c>
      <c r="BQ12" s="4">
        <v>380</v>
      </c>
      <c r="BR12" s="4">
        <v>401</v>
      </c>
      <c r="BS12" s="4">
        <v>420</v>
      </c>
      <c r="BT12" s="4">
        <v>440</v>
      </c>
      <c r="BU12" s="4">
        <v>460</v>
      </c>
      <c r="BV12" s="4">
        <v>480</v>
      </c>
      <c r="BW12" s="4">
        <v>501</v>
      </c>
      <c r="BY12" s="2"/>
      <c r="BZ12" s="2"/>
      <c r="CA12" s="4">
        <v>200</v>
      </c>
      <c r="CB12" s="4">
        <v>220</v>
      </c>
      <c r="CC12" s="4">
        <v>240</v>
      </c>
      <c r="CD12" s="4">
        <v>260</v>
      </c>
      <c r="CE12" s="4">
        <v>280</v>
      </c>
      <c r="CF12" s="4">
        <v>301</v>
      </c>
      <c r="CG12" s="4">
        <v>320</v>
      </c>
      <c r="CH12" s="4">
        <v>340</v>
      </c>
      <c r="CI12" s="4">
        <v>360</v>
      </c>
      <c r="CJ12" s="4">
        <v>380</v>
      </c>
      <c r="CK12" s="4">
        <v>401</v>
      </c>
      <c r="CL12" s="4">
        <v>420</v>
      </c>
      <c r="CM12" s="4">
        <v>440</v>
      </c>
      <c r="CN12" s="4">
        <v>460</v>
      </c>
      <c r="CO12" s="4">
        <v>480</v>
      </c>
      <c r="CP12" s="4">
        <v>501</v>
      </c>
    </row>
    <row r="13" spans="1:94" s="1" customFormat="1" ht="14.4" customHeight="1" x14ac:dyDescent="0.3">
      <c r="A13" s="93" t="s">
        <v>5</v>
      </c>
      <c r="B13" s="4">
        <v>300</v>
      </c>
      <c r="C13" s="5">
        <f>(1-EXP($B$3*((C$12-$AN13)/(C$12*$AN13))))/((1/C$12)-(1/$AN13)*(EXP($B$3*((C$12-$AN13)/(C$12*$AN13)))))</f>
        <v>181.60901052181765</v>
      </c>
      <c r="D13" s="5">
        <f t="shared" ref="D13:R18" si="0">(1-EXP($B$3*((D$12-$AN13)/(D$12*$AN13))))/((1/D$12)-(1/$AN13)*(EXP($B$3*((D$12-$AN13)/(D$12*$AN13)))))</f>
        <v>192.72952624815483</v>
      </c>
      <c r="E13" s="5">
        <f t="shared" si="0"/>
        <v>202.2530233142223</v>
      </c>
      <c r="F13" s="5">
        <f t="shared" si="0"/>
        <v>210.39349815365154</v>
      </c>
      <c r="G13" s="5">
        <f t="shared" si="0"/>
        <v>217.35956942414873</v>
      </c>
      <c r="H13" s="5">
        <f t="shared" si="0"/>
        <v>223.61509947779803</v>
      </c>
      <c r="I13" s="5">
        <f t="shared" si="0"/>
        <v>228.49356579948324</v>
      </c>
      <c r="J13" s="5">
        <f t="shared" si="0"/>
        <v>232.95912107654453</v>
      </c>
      <c r="K13" s="5">
        <f t="shared" si="0"/>
        <v>236.84829378344224</v>
      </c>
      <c r="L13" s="5">
        <f t="shared" si="0"/>
        <v>240.25377720723674</v>
      </c>
      <c r="M13" s="5">
        <f t="shared" si="0"/>
        <v>243.39204807295158</v>
      </c>
      <c r="N13" s="5">
        <f t="shared" si="0"/>
        <v>245.90451513685161</v>
      </c>
      <c r="O13" s="5">
        <f t="shared" si="0"/>
        <v>248.26374403827936</v>
      </c>
      <c r="P13" s="5">
        <f t="shared" si="0"/>
        <v>250.3718704401571</v>
      </c>
      <c r="Q13" s="5">
        <f t="shared" si="0"/>
        <v>252.26414471516833</v>
      </c>
      <c r="R13" s="5">
        <f t="shared" si="0"/>
        <v>254.05078716705617</v>
      </c>
      <c r="T13" s="93" t="s">
        <v>5</v>
      </c>
      <c r="U13" s="4">
        <v>300</v>
      </c>
      <c r="V13" s="5">
        <f>(1-EXP($B$4*((V$12-$AN13)/(V$12*$AN13))))/((1/V$12)-(1/$AN13)*(EXP($B$4*((V$12-$AN13)/(V$12*$AN13)))))</f>
        <v>184.91780624279207</v>
      </c>
      <c r="W13" s="5">
        <f t="shared" ref="W13:AK18" si="1">(1-EXP($B$4*((W$12-$AN13)/(W$12*$AN13))))/((1/W$12)-(1/$AN13)*(EXP($B$4*((W$12-$AN13)/(W$12*$AN13)))))</f>
        <v>196.82000099941422</v>
      </c>
      <c r="X13" s="5">
        <f t="shared" si="1"/>
        <v>207.01968238806697</v>
      </c>
      <c r="Y13" s="5">
        <f t="shared" si="1"/>
        <v>215.72020367413796</v>
      </c>
      <c r="Z13" s="5">
        <f t="shared" si="1"/>
        <v>223.13570483511813</v>
      </c>
      <c r="AA13" s="5">
        <f t="shared" si="1"/>
        <v>229.75848572755621</v>
      </c>
      <c r="AB13" s="5">
        <f t="shared" si="1"/>
        <v>234.89151397398822</v>
      </c>
      <c r="AC13" s="5">
        <f t="shared" si="1"/>
        <v>239.55982457588482</v>
      </c>
      <c r="AD13" s="5">
        <f t="shared" si="1"/>
        <v>243.59785562909983</v>
      </c>
      <c r="AE13" s="5">
        <f t="shared" si="1"/>
        <v>247.10943995207788</v>
      </c>
      <c r="AF13" s="5">
        <f t="shared" si="1"/>
        <v>250.32304820594069</v>
      </c>
      <c r="AG13" s="5">
        <f t="shared" si="1"/>
        <v>252.87878388032917</v>
      </c>
      <c r="AH13" s="5">
        <f t="shared" si="1"/>
        <v>255.26367740205217</v>
      </c>
      <c r="AI13" s="5">
        <f t="shared" si="1"/>
        <v>257.38159436502673</v>
      </c>
      <c r="AJ13" s="5">
        <f t="shared" si="1"/>
        <v>259.27141423783377</v>
      </c>
      <c r="AK13" s="5">
        <f t="shared" si="1"/>
        <v>261.04541367396911</v>
      </c>
      <c r="AM13" s="93" t="s">
        <v>5</v>
      </c>
      <c r="AN13" s="4">
        <v>300</v>
      </c>
      <c r="AO13" s="5">
        <f>(1-EXP($B$5*((AO$12-$AN13)/(AO$12*$AN13))))/((1/AO$12)-(1/$AN13)*(EXP($B$5*((AO$12-$AN13)/(AO$12*$AN13)))))</f>
        <v>187.33341000250084</v>
      </c>
      <c r="AP13" s="5">
        <f t="shared" ref="AP13:BD18" si="2">(1-EXP($B$5*((AP$12-$AN13)/(AP$12*$AN13))))/((1/AP$12)-(1/$AN13)*(EXP($B$5*((AP$12-$AN13)/(AP$12*$AN13)))))</f>
        <v>199.88113965438723</v>
      </c>
      <c r="AQ13" s="5">
        <f t="shared" si="2"/>
        <v>210.64452964807091</v>
      </c>
      <c r="AR13" s="5">
        <f t="shared" si="2"/>
        <v>219.81101041861868</v>
      </c>
      <c r="AS13" s="5">
        <f t="shared" si="2"/>
        <v>227.59599309061218</v>
      </c>
      <c r="AT13" s="5">
        <f t="shared" si="2"/>
        <v>234.5140556114404</v>
      </c>
      <c r="AU13" s="5">
        <f t="shared" si="2"/>
        <v>239.84519901160388</v>
      </c>
      <c r="AV13" s="5">
        <f t="shared" si="2"/>
        <v>244.66437849959087</v>
      </c>
      <c r="AW13" s="5">
        <f t="shared" si="2"/>
        <v>248.80607630547681</v>
      </c>
      <c r="AX13" s="5">
        <f t="shared" si="2"/>
        <v>252.3844212997181</v>
      </c>
      <c r="AY13" s="5">
        <f t="shared" si="2"/>
        <v>255.63757675272882</v>
      </c>
      <c r="AZ13" s="5">
        <f t="shared" si="2"/>
        <v>258.20847712819273</v>
      </c>
      <c r="BA13" s="5">
        <f t="shared" si="2"/>
        <v>260.59330413853002</v>
      </c>
      <c r="BB13" s="5">
        <f t="shared" si="2"/>
        <v>262.69874880437141</v>
      </c>
      <c r="BC13" s="5">
        <f t="shared" si="2"/>
        <v>264.56688389574907</v>
      </c>
      <c r="BD13" s="5">
        <f t="shared" si="2"/>
        <v>266.31089145920384</v>
      </c>
      <c r="BF13" s="93" t="s">
        <v>5</v>
      </c>
      <c r="BG13" s="4">
        <v>300</v>
      </c>
      <c r="BH13" s="5">
        <f>(1-EXP($B$6*((BH$12-$AN13)/(BH$12*$AN13))))/((1/BH$12)-(1/$AN13)*(EXP($B$6*((BH$12-$AN13)/(BH$12*$AN13)))))</f>
        <v>193.01406429921283</v>
      </c>
      <c r="BI13" s="5">
        <f t="shared" ref="BI13:BW18" si="3">(1-EXP($B$6*((BI$12-$AN13)/(BI$12*$AN13))))/((1/BI$12)-(1/$AN13)*(EXP($B$6*((BI$12-$AN13)/(BI$12*$AN13)))))</f>
        <v>207.47644367188735</v>
      </c>
      <c r="BJ13" s="5">
        <f t="shared" si="3"/>
        <v>219.96037384783173</v>
      </c>
      <c r="BK13" s="5">
        <f t="shared" si="3"/>
        <v>230.5530411110164</v>
      </c>
      <c r="BL13" s="5">
        <f t="shared" si="3"/>
        <v>239.44557317158635</v>
      </c>
      <c r="BM13" s="5">
        <f t="shared" si="3"/>
        <v>247.20836273451388</v>
      </c>
      <c r="BN13" s="5">
        <f t="shared" si="3"/>
        <v>253.06450587861897</v>
      </c>
      <c r="BO13" s="5">
        <f t="shared" si="3"/>
        <v>258.23834629862705</v>
      </c>
      <c r="BP13" s="5">
        <f t="shared" si="3"/>
        <v>262.57634176218164</v>
      </c>
      <c r="BQ13" s="5">
        <f t="shared" si="3"/>
        <v>266.2313619553226</v>
      </c>
      <c r="BR13" s="5">
        <f t="shared" si="3"/>
        <v>269.47044674860712</v>
      </c>
      <c r="BS13" s="5">
        <f t="shared" si="3"/>
        <v>271.96832963020074</v>
      </c>
      <c r="BT13" s="5">
        <f t="shared" si="3"/>
        <v>274.23264963577361</v>
      </c>
      <c r="BU13" s="5">
        <f t="shared" si="3"/>
        <v>276.18668846722466</v>
      </c>
      <c r="BV13" s="5">
        <f t="shared" si="3"/>
        <v>277.88308531117934</v>
      </c>
      <c r="BW13" s="5">
        <f t="shared" si="3"/>
        <v>279.43340776730946</v>
      </c>
      <c r="BY13" s="93" t="s">
        <v>5</v>
      </c>
      <c r="BZ13" s="4">
        <v>300</v>
      </c>
      <c r="CA13" s="5">
        <f>(1-EXP($B$7*((CA$12-$AN13)/(CA$12*$AN13))))/((1/CA$12)-(1/$AN13)*(EXP($B$7*((CA$12-$AN13)/(CA$12*$AN13)))))</f>
        <v>193.43590350078628</v>
      </c>
      <c r="CB13" s="5">
        <f t="shared" ref="CB13:CP18" si="4">(1-EXP($B$7*((CB$12-$AN13)/(CB$12*$AN13))))/((1/CB$12)-(1/$AN13)*(EXP($B$7*((CB$12-$AN13)/(CB$12*$AN13)))))</f>
        <v>208.07417986947408</v>
      </c>
      <c r="CC13" s="5">
        <f t="shared" si="4"/>
        <v>220.7215101996598</v>
      </c>
      <c r="CD13" s="5">
        <f t="shared" si="4"/>
        <v>231.45072834968414</v>
      </c>
      <c r="CE13" s="5">
        <f t="shared" si="4"/>
        <v>240.44768768364256</v>
      </c>
      <c r="CF13" s="5">
        <f t="shared" si="4"/>
        <v>248.28676534188727</v>
      </c>
      <c r="CG13" s="5">
        <f t="shared" si="4"/>
        <v>254.18660214131293</v>
      </c>
      <c r="CH13" s="5">
        <f t="shared" si="4"/>
        <v>259.38565645689516</v>
      </c>
      <c r="CI13" s="5">
        <f t="shared" si="4"/>
        <v>263.73259859008652</v>
      </c>
      <c r="CJ13" s="5">
        <f t="shared" si="4"/>
        <v>267.38468683888578</v>
      </c>
      <c r="CK13" s="5">
        <f t="shared" si="4"/>
        <v>270.61173710303854</v>
      </c>
      <c r="CL13" s="5">
        <f t="shared" si="4"/>
        <v>273.09337419354398</v>
      </c>
      <c r="CM13" s="5">
        <f t="shared" si="4"/>
        <v>275.33704341395043</v>
      </c>
      <c r="CN13" s="5">
        <f t="shared" si="4"/>
        <v>277.26822414898157</v>
      </c>
      <c r="CO13" s="5">
        <f t="shared" si="4"/>
        <v>278.94060608613552</v>
      </c>
      <c r="CP13" s="5">
        <f t="shared" si="4"/>
        <v>280.46527577610254</v>
      </c>
    </row>
    <row r="14" spans="1:94" s="1" customFormat="1" x14ac:dyDescent="0.3">
      <c r="A14" s="94"/>
      <c r="B14" s="4">
        <v>400</v>
      </c>
      <c r="C14" s="5">
        <f t="shared" ref="C14:C18" si="5">(1-EXP($B$3*((C$12-$AN14)/(C$12*$AN14))))/((1/C$12)-(1/$AN14)*(EXP($B$3*((C$12-$AN14)/(C$12*$AN14)))))</f>
        <v>188.08197014045834</v>
      </c>
      <c r="D14" s="5">
        <f t="shared" si="0"/>
        <v>201.75402949297739</v>
      </c>
      <c r="E14" s="5">
        <f t="shared" si="0"/>
        <v>213.99522862810059</v>
      </c>
      <c r="F14" s="5">
        <f t="shared" si="0"/>
        <v>224.90725441253574</v>
      </c>
      <c r="G14" s="5">
        <f t="shared" si="0"/>
        <v>234.6155679560315</v>
      </c>
      <c r="H14" s="5">
        <f t="shared" si="0"/>
        <v>243.65765512634906</v>
      </c>
      <c r="I14" s="5">
        <f t="shared" si="0"/>
        <v>250.94261640333306</v>
      </c>
      <c r="J14" s="5">
        <f t="shared" si="0"/>
        <v>257.80544466637986</v>
      </c>
      <c r="K14" s="5">
        <f t="shared" si="0"/>
        <v>263.94500711190591</v>
      </c>
      <c r="L14" s="5">
        <f t="shared" si="0"/>
        <v>269.45354053300139</v>
      </c>
      <c r="M14" s="5">
        <f t="shared" si="0"/>
        <v>274.64602096644904</v>
      </c>
      <c r="N14" s="5">
        <f t="shared" si="0"/>
        <v>278.88767461371287</v>
      </c>
      <c r="O14" s="5">
        <f t="shared" si="0"/>
        <v>282.94242194293486</v>
      </c>
      <c r="P14" s="5">
        <f t="shared" si="0"/>
        <v>286.6269564956421</v>
      </c>
      <c r="Q14" s="5">
        <f t="shared" si="0"/>
        <v>289.98550358236395</v>
      </c>
      <c r="R14" s="5">
        <f t="shared" si="0"/>
        <v>293.20272986555381</v>
      </c>
      <c r="T14" s="94"/>
      <c r="U14" s="4">
        <v>400</v>
      </c>
      <c r="V14" s="5">
        <f t="shared" ref="V14:V18" si="6">(1-EXP($B$4*((V$12-$AN14)/(V$12*$AN14))))/((1/V$12)-(1/$AN14)*(EXP($B$4*((V$12-$AN14)/(V$12*$AN14)))))</f>
        <v>190.88675579140062</v>
      </c>
      <c r="W14" s="5">
        <f t="shared" si="1"/>
        <v>205.46732587651181</v>
      </c>
      <c r="X14" s="5">
        <f t="shared" si="1"/>
        <v>218.60433456133094</v>
      </c>
      <c r="Y14" s="5">
        <f t="shared" si="1"/>
        <v>230.3627051955722</v>
      </c>
      <c r="Z14" s="5">
        <f t="shared" si="1"/>
        <v>240.84701421854945</v>
      </c>
      <c r="AA14" s="5">
        <f t="shared" si="1"/>
        <v>250.61848533711117</v>
      </c>
      <c r="AB14" s="5">
        <f t="shared" si="1"/>
        <v>258.48705443247383</v>
      </c>
      <c r="AC14" s="5">
        <f t="shared" si="1"/>
        <v>265.88954977141685</v>
      </c>
      <c r="AD14" s="5">
        <f t="shared" si="1"/>
        <v>272.49834202479934</v>
      </c>
      <c r="AE14" s="5">
        <f t="shared" si="1"/>
        <v>278.4129168107018</v>
      </c>
      <c r="AF14" s="5">
        <f t="shared" si="1"/>
        <v>283.97182500533404</v>
      </c>
      <c r="AG14" s="5">
        <f t="shared" si="1"/>
        <v>288.49881208379475</v>
      </c>
      <c r="AH14" s="5">
        <f t="shared" si="1"/>
        <v>292.81278191724385</v>
      </c>
      <c r="AI14" s="5">
        <f t="shared" si="1"/>
        <v>296.72001123595572</v>
      </c>
      <c r="AJ14" s="5">
        <f t="shared" si="1"/>
        <v>300.26978336231593</v>
      </c>
      <c r="AK14" s="5">
        <f t="shared" si="1"/>
        <v>303.65872626419895</v>
      </c>
      <c r="AM14" s="94"/>
      <c r="AN14" s="4">
        <v>400</v>
      </c>
      <c r="AO14" s="5">
        <f>(1-EXP($B$5*((AO$12-$AN14)/(AO$12*$AN14))))/((1/AO$12)-(1/$AN14)*(EXP($B$5*((AO$12-$AN14)/(AO$12*$AN14)))))</f>
        <v>192.82638299863467</v>
      </c>
      <c r="AP14" s="5">
        <f t="shared" si="2"/>
        <v>208.12466691251544</v>
      </c>
      <c r="AQ14" s="5">
        <f t="shared" si="2"/>
        <v>221.98825775772477</v>
      </c>
      <c r="AR14" s="5">
        <f t="shared" si="2"/>
        <v>234.44514354649652</v>
      </c>
      <c r="AS14" s="5">
        <f t="shared" si="2"/>
        <v>245.57655762422232</v>
      </c>
      <c r="AT14" s="5">
        <f t="shared" si="2"/>
        <v>255.95914709686792</v>
      </c>
      <c r="AU14" s="5">
        <f t="shared" si="2"/>
        <v>264.31673202911969</v>
      </c>
      <c r="AV14" s="5">
        <f t="shared" si="2"/>
        <v>272.1698148603345</v>
      </c>
      <c r="AW14" s="5">
        <f t="shared" si="2"/>
        <v>279.16774555914111</v>
      </c>
      <c r="AX14" s="5">
        <f t="shared" si="2"/>
        <v>285.41587008711969</v>
      </c>
      <c r="AY14" s="5">
        <f t="shared" si="2"/>
        <v>291.27210362632854</v>
      </c>
      <c r="AZ14" s="5">
        <f t="shared" si="2"/>
        <v>296.02730381463033</v>
      </c>
      <c r="BA14" s="5">
        <f t="shared" si="2"/>
        <v>300.545265084557</v>
      </c>
      <c r="BB14" s="5">
        <f t="shared" si="2"/>
        <v>304.6244447123492</v>
      </c>
      <c r="BC14" s="5">
        <f t="shared" si="2"/>
        <v>308.31872721722709</v>
      </c>
      <c r="BD14" s="5">
        <f t="shared" si="2"/>
        <v>311.83424632933651</v>
      </c>
      <c r="BF14" s="94"/>
      <c r="BG14" s="4">
        <v>400</v>
      </c>
      <c r="BH14" s="5">
        <f t="shared" ref="BH14:BH18" si="7">(1-EXP($B$6*((BH$12-$AN14)/(BH$12*$AN14))))/((1/BH$12)-(1/$AN14)*(EXP($B$6*((BH$12-$AN14)/(BH$12*$AN14)))))</f>
        <v>196.88691020581979</v>
      </c>
      <c r="BI14" s="5">
        <f t="shared" si="3"/>
        <v>214.0935623288666</v>
      </c>
      <c r="BJ14" s="5">
        <f t="shared" si="3"/>
        <v>230.01004179652949</v>
      </c>
      <c r="BK14" s="5">
        <f t="shared" si="3"/>
        <v>244.52606974567101</v>
      </c>
      <c r="BL14" s="5">
        <f t="shared" si="3"/>
        <v>257.61773045941646</v>
      </c>
      <c r="BM14" s="5">
        <f t="shared" si="3"/>
        <v>269.87906397050654</v>
      </c>
      <c r="BN14" s="5">
        <f t="shared" si="3"/>
        <v>279.74580374855469</v>
      </c>
      <c r="BO14" s="5">
        <f t="shared" si="3"/>
        <v>288.98248056129171</v>
      </c>
      <c r="BP14" s="5">
        <f t="shared" si="3"/>
        <v>297.16002728286907</v>
      </c>
      <c r="BQ14" s="5">
        <f t="shared" si="3"/>
        <v>304.39920864987846</v>
      </c>
      <c r="BR14" s="5">
        <f t="shared" si="3"/>
        <v>311.11481737877887</v>
      </c>
      <c r="BS14" s="5">
        <f t="shared" si="3"/>
        <v>316.50758911883747</v>
      </c>
      <c r="BT14" s="5">
        <f t="shared" si="3"/>
        <v>321.57297224154598</v>
      </c>
      <c r="BU14" s="5">
        <f t="shared" si="3"/>
        <v>326.09121472086946</v>
      </c>
      <c r="BV14" s="5">
        <f t="shared" si="3"/>
        <v>330.13301188154219</v>
      </c>
      <c r="BW14" s="5">
        <f t="shared" si="3"/>
        <v>333.93090972419799</v>
      </c>
      <c r="BY14" s="94"/>
      <c r="BZ14" s="4">
        <v>400</v>
      </c>
      <c r="CA14" s="5">
        <f t="shared" ref="CA14:CA18" si="8">(1-EXP($B$7*((CA$12-$AN14)/(CA$12*$AN14))))/((1/CA$12)-(1/$AN14)*(EXP($B$7*((CA$12-$AN14)/(CA$12*$AN14)))))</f>
        <v>197.15144315842105</v>
      </c>
      <c r="CB14" s="5">
        <f t="shared" si="4"/>
        <v>214.51406518793121</v>
      </c>
      <c r="CC14" s="5">
        <f t="shared" si="4"/>
        <v>230.60934222495868</v>
      </c>
      <c r="CD14" s="5">
        <f t="shared" si="4"/>
        <v>245.31293169037772</v>
      </c>
      <c r="CE14" s="5">
        <f t="shared" si="4"/>
        <v>258.58851144671598</v>
      </c>
      <c r="CF14" s="5">
        <f t="shared" si="4"/>
        <v>271.02920547355245</v>
      </c>
      <c r="CG14" s="5">
        <f t="shared" si="4"/>
        <v>281.04096909225194</v>
      </c>
      <c r="CH14" s="5">
        <f t="shared" si="4"/>
        <v>290.41028775863424</v>
      </c>
      <c r="CI14" s="5">
        <f t="shared" si="4"/>
        <v>298.69975033701382</v>
      </c>
      <c r="CJ14" s="5">
        <f t="shared" si="4"/>
        <v>306.0312627554876</v>
      </c>
      <c r="CK14" s="5">
        <f t="shared" si="4"/>
        <v>312.82480163998974</v>
      </c>
      <c r="CL14" s="5">
        <f t="shared" si="4"/>
        <v>318.27336658501235</v>
      </c>
      <c r="CM14" s="5">
        <f t="shared" si="4"/>
        <v>323.3845256950745</v>
      </c>
      <c r="CN14" s="5">
        <f t="shared" si="4"/>
        <v>327.93729473866705</v>
      </c>
      <c r="CO14" s="5">
        <f t="shared" si="4"/>
        <v>332.00423359062506</v>
      </c>
      <c r="CP14" s="5">
        <f t="shared" si="4"/>
        <v>335.82020909552097</v>
      </c>
    </row>
    <row r="15" spans="1:94" s="1" customFormat="1" x14ac:dyDescent="0.3">
      <c r="A15" s="94"/>
      <c r="B15" s="6">
        <v>500</v>
      </c>
      <c r="C15" s="7">
        <f t="shared" si="5"/>
        <v>191.02013007698741</v>
      </c>
      <c r="D15" s="7">
        <f t="shared" si="0"/>
        <v>206.01741383477</v>
      </c>
      <c r="E15" s="7">
        <f t="shared" si="0"/>
        <v>219.75236969951166</v>
      </c>
      <c r="F15" s="7">
        <f t="shared" si="0"/>
        <v>232.27002408456423</v>
      </c>
      <c r="G15" s="7">
        <f t="shared" si="0"/>
        <v>243.64566128111142</v>
      </c>
      <c r="H15" s="7">
        <f t="shared" si="0"/>
        <v>254.46026471610887</v>
      </c>
      <c r="I15" s="7">
        <f t="shared" si="0"/>
        <v>263.33859090505689</v>
      </c>
      <c r="J15" s="7">
        <f t="shared" si="0"/>
        <v>271.84597347221626</v>
      </c>
      <c r="K15" s="7">
        <f t="shared" si="0"/>
        <v>279.5812571467136</v>
      </c>
      <c r="L15" s="7">
        <f t="shared" si="0"/>
        <v>286.62654541806131</v>
      </c>
      <c r="M15" s="7">
        <f t="shared" si="0"/>
        <v>293.3626893827747</v>
      </c>
      <c r="N15" s="7">
        <f t="shared" si="0"/>
        <v>298.93655807310961</v>
      </c>
      <c r="O15" s="7">
        <f t="shared" si="0"/>
        <v>304.3268619509642</v>
      </c>
      <c r="P15" s="7">
        <f t="shared" si="0"/>
        <v>309.27930715601161</v>
      </c>
      <c r="Q15" s="7">
        <f t="shared" si="0"/>
        <v>313.839982101629</v>
      </c>
      <c r="R15" s="7">
        <f t="shared" si="0"/>
        <v>318.25140838026238</v>
      </c>
      <c r="T15" s="94"/>
      <c r="U15" s="6">
        <v>500</v>
      </c>
      <c r="V15" s="7">
        <f t="shared" si="6"/>
        <v>193.43911401187904</v>
      </c>
      <c r="W15" s="7">
        <f t="shared" si="1"/>
        <v>209.33655139387923</v>
      </c>
      <c r="X15" s="7">
        <f t="shared" si="1"/>
        <v>224.01398372949984</v>
      </c>
      <c r="Y15" s="7">
        <f t="shared" si="1"/>
        <v>237.47628388113625</v>
      </c>
      <c r="Z15" s="7">
        <f t="shared" si="1"/>
        <v>249.76955626681377</v>
      </c>
      <c r="AA15" s="7">
        <f t="shared" si="1"/>
        <v>261.49782758095188</v>
      </c>
      <c r="AB15" s="7">
        <f t="shared" si="1"/>
        <v>271.14842952407616</v>
      </c>
      <c r="AC15" s="7">
        <f t="shared" si="1"/>
        <v>280.40806329337602</v>
      </c>
      <c r="AD15" s="7">
        <f t="shared" si="1"/>
        <v>288.83247576174875</v>
      </c>
      <c r="AE15" s="7">
        <f t="shared" si="1"/>
        <v>296.5054550124907</v>
      </c>
      <c r="AF15" s="7">
        <f t="shared" si="1"/>
        <v>303.83813922195105</v>
      </c>
      <c r="AG15" s="7">
        <f t="shared" si="1"/>
        <v>309.90044611874083</v>
      </c>
      <c r="AH15" s="7">
        <f t="shared" si="1"/>
        <v>315.75660954287872</v>
      </c>
      <c r="AI15" s="7">
        <f t="shared" si="1"/>
        <v>321.12981250987417</v>
      </c>
      <c r="AJ15" s="7">
        <f t="shared" si="1"/>
        <v>326.0704846649827</v>
      </c>
      <c r="AK15" s="7">
        <f t="shared" si="1"/>
        <v>330.84149561176946</v>
      </c>
      <c r="AM15" s="94"/>
      <c r="AN15" s="6">
        <v>500</v>
      </c>
      <c r="AO15" s="60">
        <f>(1-EXP($B$5*((AO$12-$AN15)/(AO$12*$AN15))))/((1/AO$12)-(1/$AN15)*(EXP($B$5*((AO$12-$AN15)/(AO$12*$AN15)))))</f>
        <v>195.04763695349388</v>
      </c>
      <c r="AP15" s="60">
        <f t="shared" si="2"/>
        <v>211.62944409261428</v>
      </c>
      <c r="AQ15" s="60">
        <f t="shared" si="2"/>
        <v>227.04695889818697</v>
      </c>
      <c r="AR15" s="60">
        <f t="shared" si="2"/>
        <v>241.26919725261561</v>
      </c>
      <c r="AS15" s="60">
        <f t="shared" si="2"/>
        <v>254.31388549174363</v>
      </c>
      <c r="AT15" s="60">
        <f t="shared" si="2"/>
        <v>266.79999121261164</v>
      </c>
      <c r="AU15" s="60">
        <f t="shared" si="2"/>
        <v>277.09658330398156</v>
      </c>
      <c r="AV15" s="60">
        <f t="shared" si="2"/>
        <v>286.98861769732929</v>
      </c>
      <c r="AW15" s="60">
        <f t="shared" si="2"/>
        <v>295.9938281455062</v>
      </c>
      <c r="AX15" s="60">
        <f t="shared" si="2"/>
        <v>304.19600795308651</v>
      </c>
      <c r="AY15" s="60">
        <f t="shared" si="2"/>
        <v>312.03087429287268</v>
      </c>
      <c r="AZ15" s="60">
        <f t="shared" si="2"/>
        <v>318.50314892627097</v>
      </c>
      <c r="BA15" s="60">
        <f t="shared" si="2"/>
        <v>324.74873923809264</v>
      </c>
      <c r="BB15" s="60">
        <f t="shared" si="2"/>
        <v>330.47183994343521</v>
      </c>
      <c r="BC15" s="60">
        <f t="shared" si="2"/>
        <v>335.72659070061093</v>
      </c>
      <c r="BD15" s="60">
        <f t="shared" si="2"/>
        <v>340.79271813264387</v>
      </c>
      <c r="BF15" s="94"/>
      <c r="BG15" s="6">
        <v>500</v>
      </c>
      <c r="BH15" s="7">
        <f t="shared" si="7"/>
        <v>198.15658902853872</v>
      </c>
      <c r="BI15" s="7">
        <f t="shared" si="3"/>
        <v>216.40987949205666</v>
      </c>
      <c r="BJ15" s="7">
        <f t="shared" si="3"/>
        <v>233.76564933580806</v>
      </c>
      <c r="BK15" s="7">
        <f t="shared" si="3"/>
        <v>250.08905496453866</v>
      </c>
      <c r="BL15" s="7">
        <f t="shared" si="3"/>
        <v>265.29889145346317</v>
      </c>
      <c r="BM15" s="7">
        <f t="shared" si="3"/>
        <v>280.03761862015824</v>
      </c>
      <c r="BN15" s="7">
        <f t="shared" si="3"/>
        <v>292.29599745809799</v>
      </c>
      <c r="BO15" s="7">
        <f t="shared" si="3"/>
        <v>304.13494397731682</v>
      </c>
      <c r="BP15" s="7">
        <f t="shared" si="3"/>
        <v>314.94244958236834</v>
      </c>
      <c r="BQ15" s="7">
        <f t="shared" si="3"/>
        <v>324.79134942031743</v>
      </c>
      <c r="BR15" s="7">
        <f t="shared" si="3"/>
        <v>334.18620806088859</v>
      </c>
      <c r="BS15" s="7">
        <f t="shared" si="3"/>
        <v>341.92520138799483</v>
      </c>
      <c r="BT15" s="7">
        <f t="shared" si="3"/>
        <v>349.36407831993989</v>
      </c>
      <c r="BU15" s="7">
        <f t="shared" si="3"/>
        <v>356.14733032564499</v>
      </c>
      <c r="BV15" s="7">
        <f t="shared" si="3"/>
        <v>362.34072372414283</v>
      </c>
      <c r="BW15" s="7">
        <f t="shared" si="3"/>
        <v>368.27448507871901</v>
      </c>
      <c r="BY15" s="94"/>
      <c r="BZ15" s="6">
        <v>500</v>
      </c>
      <c r="CA15" s="7">
        <f t="shared" si="8"/>
        <v>198.34134778224413</v>
      </c>
      <c r="CB15" s="7">
        <f t="shared" si="4"/>
        <v>216.71947801028116</v>
      </c>
      <c r="CC15" s="7">
        <f t="shared" si="4"/>
        <v>234.23104178949521</v>
      </c>
      <c r="CD15" s="7">
        <f t="shared" si="4"/>
        <v>250.7331482694911</v>
      </c>
      <c r="CE15" s="7">
        <f t="shared" si="4"/>
        <v>266.13520010870263</v>
      </c>
      <c r="CF15" s="7">
        <f t="shared" si="4"/>
        <v>281.08052648073192</v>
      </c>
      <c r="CG15" s="7">
        <f t="shared" si="4"/>
        <v>293.5229850624778</v>
      </c>
      <c r="CH15" s="7">
        <f t="shared" si="4"/>
        <v>305.54738710506365</v>
      </c>
      <c r="CI15" s="7">
        <f t="shared" si="4"/>
        <v>316.52819921475651</v>
      </c>
      <c r="CJ15" s="7">
        <f t="shared" si="4"/>
        <v>326.53612416721984</v>
      </c>
      <c r="CK15" s="7">
        <f t="shared" si="4"/>
        <v>336.08160506917375</v>
      </c>
      <c r="CL15" s="7">
        <f t="shared" si="4"/>
        <v>343.94241745120837</v>
      </c>
      <c r="CM15" s="7">
        <f t="shared" si="4"/>
        <v>351.49523310285957</v>
      </c>
      <c r="CN15" s="7">
        <f t="shared" si="4"/>
        <v>358.3786687823843</v>
      </c>
      <c r="CO15" s="7">
        <f t="shared" si="4"/>
        <v>364.65959822303199</v>
      </c>
      <c r="CP15" s="7">
        <f t="shared" si="4"/>
        <v>370.67295582074297</v>
      </c>
    </row>
    <row r="16" spans="1:94" s="1" customFormat="1" x14ac:dyDescent="0.3">
      <c r="A16" s="94"/>
      <c r="B16" s="4">
        <v>600</v>
      </c>
      <c r="C16" s="5">
        <f t="shared" si="5"/>
        <v>192.62730840918684</v>
      </c>
      <c r="D16" s="5">
        <f t="shared" si="0"/>
        <v>208.40151690228535</v>
      </c>
      <c r="E16" s="5">
        <f t="shared" si="0"/>
        <v>223.04016482429697</v>
      </c>
      <c r="F16" s="5">
        <f t="shared" si="0"/>
        <v>236.55873619842598</v>
      </c>
      <c r="G16" s="5">
        <f t="shared" si="0"/>
        <v>249.0034999927893</v>
      </c>
      <c r="H16" s="5">
        <f t="shared" si="0"/>
        <v>260.98578210448926</v>
      </c>
      <c r="I16" s="5">
        <f t="shared" si="0"/>
        <v>270.93976514493949</v>
      </c>
      <c r="J16" s="5">
        <f t="shared" si="0"/>
        <v>280.58216257397555</v>
      </c>
      <c r="K16" s="5">
        <f t="shared" si="0"/>
        <v>289.44210244765145</v>
      </c>
      <c r="L16" s="5">
        <f t="shared" si="0"/>
        <v>297.59167788926658</v>
      </c>
      <c r="M16" s="5">
        <f t="shared" si="0"/>
        <v>305.45757820652074</v>
      </c>
      <c r="N16" s="5">
        <f t="shared" si="0"/>
        <v>312.02270353902566</v>
      </c>
      <c r="O16" s="5">
        <f t="shared" si="0"/>
        <v>318.42166491144025</v>
      </c>
      <c r="P16" s="5">
        <f t="shared" si="0"/>
        <v>324.34535076594261</v>
      </c>
      <c r="Q16" s="5">
        <f t="shared" si="0"/>
        <v>329.83906498238616</v>
      </c>
      <c r="R16" s="5">
        <f t="shared" si="0"/>
        <v>335.18903859403576</v>
      </c>
      <c r="T16" s="94"/>
      <c r="U16" s="4">
        <v>600</v>
      </c>
      <c r="V16" s="5">
        <f t="shared" si="6"/>
        <v>194.78006818668567</v>
      </c>
      <c r="W16" s="5">
        <f t="shared" si="1"/>
        <v>211.41942024055294</v>
      </c>
      <c r="X16" s="5">
        <f t="shared" si="1"/>
        <v>226.99544205202173</v>
      </c>
      <c r="Y16" s="5">
        <f t="shared" si="1"/>
        <v>241.48574627170717</v>
      </c>
      <c r="Z16" s="5">
        <f t="shared" si="1"/>
        <v>254.90598920622182</v>
      </c>
      <c r="AA16" s="5">
        <f t="shared" si="1"/>
        <v>267.89171935941874</v>
      </c>
      <c r="AB16" s="5">
        <f t="shared" si="1"/>
        <v>278.72033614754207</v>
      </c>
      <c r="AC16" s="5">
        <f t="shared" si="1"/>
        <v>289.23959587567208</v>
      </c>
      <c r="AD16" s="5">
        <f t="shared" si="1"/>
        <v>298.92601763689441</v>
      </c>
      <c r="AE16" s="5">
        <f t="shared" si="1"/>
        <v>307.84930101716441</v>
      </c>
      <c r="AF16" s="5">
        <f t="shared" si="1"/>
        <v>316.47064270170404</v>
      </c>
      <c r="AG16" s="5">
        <f t="shared" si="1"/>
        <v>323.67026532794353</v>
      </c>
      <c r="AH16" s="5">
        <f t="shared" si="1"/>
        <v>330.68904871248469</v>
      </c>
      <c r="AI16" s="5">
        <f t="shared" si="1"/>
        <v>337.18602019367813</v>
      </c>
      <c r="AJ16" s="5">
        <f t="shared" si="1"/>
        <v>343.2095582372184</v>
      </c>
      <c r="AK16" s="5">
        <f t="shared" si="1"/>
        <v>349.07252328458384</v>
      </c>
      <c r="AM16" s="94"/>
      <c r="AN16" s="4">
        <v>600</v>
      </c>
      <c r="AO16" s="5">
        <f t="shared" ref="AO16:AO18" si="9">(1-EXP($B$5*((AO$12-$AN16)/(AO$12*$AN16))))/((1/AO$12)-(1/$AN16)*(EXP($B$5*((AO$12-$AN16)/(AO$12*$AN16)))))</f>
        <v>196.17186750847233</v>
      </c>
      <c r="AP16" s="5">
        <f t="shared" si="2"/>
        <v>213.45034237934129</v>
      </c>
      <c r="AQ16" s="5">
        <f t="shared" si="2"/>
        <v>229.74356723846543</v>
      </c>
      <c r="AR16" s="5">
        <f t="shared" si="2"/>
        <v>244.99800680093716</v>
      </c>
      <c r="AS16" s="5">
        <f t="shared" si="2"/>
        <v>259.20183760136092</v>
      </c>
      <c r="AT16" s="5">
        <f t="shared" si="2"/>
        <v>273.00724071250625</v>
      </c>
      <c r="AU16" s="5">
        <f t="shared" si="2"/>
        <v>284.55925320474114</v>
      </c>
      <c r="AV16" s="5">
        <f t="shared" si="2"/>
        <v>295.81033714650522</v>
      </c>
      <c r="AW16" s="5">
        <f t="shared" si="2"/>
        <v>306.1912064132523</v>
      </c>
      <c r="AX16" s="5">
        <f t="shared" si="2"/>
        <v>315.76762167481871</v>
      </c>
      <c r="AY16" s="5">
        <f t="shared" si="2"/>
        <v>325.02857220363865</v>
      </c>
      <c r="AZ16" s="5">
        <f t="shared" si="2"/>
        <v>332.76620344731793</v>
      </c>
      <c r="BA16" s="5">
        <f t="shared" si="2"/>
        <v>340.31071430088491</v>
      </c>
      <c r="BB16" s="5">
        <f t="shared" si="2"/>
        <v>347.29363315793694</v>
      </c>
      <c r="BC16" s="5">
        <f t="shared" si="2"/>
        <v>353.7656310021344</v>
      </c>
      <c r="BD16" s="5">
        <f t="shared" si="2"/>
        <v>360.06186398462847</v>
      </c>
      <c r="BF16" s="94"/>
      <c r="BG16" s="4">
        <v>600</v>
      </c>
      <c r="BH16" s="5">
        <f t="shared" si="7"/>
        <v>198.71675945018819</v>
      </c>
      <c r="BI16" s="5">
        <f t="shared" si="3"/>
        <v>217.46424936238526</v>
      </c>
      <c r="BJ16" s="5">
        <f t="shared" si="3"/>
        <v>235.53106289886091</v>
      </c>
      <c r="BK16" s="5">
        <f t="shared" si="3"/>
        <v>252.78994344897364</v>
      </c>
      <c r="BL16" s="5">
        <f t="shared" si="3"/>
        <v>269.14863275191107</v>
      </c>
      <c r="BM16" s="5">
        <f t="shared" si="3"/>
        <v>285.2959708345868</v>
      </c>
      <c r="BN16" s="5">
        <f t="shared" si="3"/>
        <v>298.9759993807271</v>
      </c>
      <c r="BO16" s="5">
        <f t="shared" si="3"/>
        <v>312.42733535218014</v>
      </c>
      <c r="BP16" s="5">
        <f t="shared" si="3"/>
        <v>324.93140541585967</v>
      </c>
      <c r="BQ16" s="5">
        <f t="shared" si="3"/>
        <v>336.52883683640476</v>
      </c>
      <c r="BR16" s="5">
        <f t="shared" si="3"/>
        <v>347.78517094889406</v>
      </c>
      <c r="BS16" s="5">
        <f t="shared" si="3"/>
        <v>357.20899913628767</v>
      </c>
      <c r="BT16" s="5">
        <f t="shared" si="3"/>
        <v>366.40410337210551</v>
      </c>
      <c r="BU16" s="5">
        <f t="shared" si="3"/>
        <v>374.91188963039173</v>
      </c>
      <c r="BV16" s="5">
        <f t="shared" si="3"/>
        <v>382.78750908334069</v>
      </c>
      <c r="BW16" s="5">
        <f t="shared" si="3"/>
        <v>390.43382509761733</v>
      </c>
      <c r="BY16" s="94"/>
      <c r="BZ16" s="4">
        <v>600</v>
      </c>
      <c r="CA16" s="5">
        <f t="shared" si="8"/>
        <v>198.85847089542099</v>
      </c>
      <c r="CB16" s="5">
        <f t="shared" si="4"/>
        <v>217.70876096094531</v>
      </c>
      <c r="CC16" s="5">
        <f t="shared" si="4"/>
        <v>235.90972951609717</v>
      </c>
      <c r="CD16" s="5">
        <f t="shared" si="4"/>
        <v>253.32987584801626</v>
      </c>
      <c r="CE16" s="5">
        <f t="shared" si="4"/>
        <v>269.87062300714649</v>
      </c>
      <c r="CF16" s="5">
        <f t="shared" si="4"/>
        <v>286.22378162148374</v>
      </c>
      <c r="CG16" s="5">
        <f t="shared" si="4"/>
        <v>300.09653905883863</v>
      </c>
      <c r="CH16" s="5">
        <f t="shared" si="4"/>
        <v>313.75170452139429</v>
      </c>
      <c r="CI16" s="5">
        <f t="shared" si="4"/>
        <v>326.4559588992916</v>
      </c>
      <c r="CJ16" s="5">
        <f t="shared" si="4"/>
        <v>338.2464061354874</v>
      </c>
      <c r="CK16" s="5">
        <f t="shared" si="4"/>
        <v>349.6950401863453</v>
      </c>
      <c r="CL16" s="5">
        <f t="shared" si="4"/>
        <v>359.28226797738864</v>
      </c>
      <c r="CM16" s="5">
        <f t="shared" si="4"/>
        <v>368.63773848197849</v>
      </c>
      <c r="CN16" s="5">
        <f t="shared" si="4"/>
        <v>377.29372016161432</v>
      </c>
      <c r="CO16" s="5">
        <f t="shared" si="4"/>
        <v>385.30550862828295</v>
      </c>
      <c r="CP16" s="5">
        <f t="shared" si="4"/>
        <v>393.08231501506265</v>
      </c>
    </row>
    <row r="17" spans="1:94" s="1" customFormat="1" x14ac:dyDescent="0.3">
      <c r="A17" s="94"/>
      <c r="B17" s="4">
        <v>700</v>
      </c>
      <c r="C17" s="5">
        <f t="shared" si="5"/>
        <v>193.62046689509313</v>
      </c>
      <c r="D17" s="5">
        <f t="shared" si="0"/>
        <v>209.89519943808051</v>
      </c>
      <c r="E17" s="5">
        <f t="shared" si="0"/>
        <v>225.12756406825255</v>
      </c>
      <c r="F17" s="5">
        <f t="shared" si="0"/>
        <v>239.31629993688091</v>
      </c>
      <c r="G17" s="5">
        <f t="shared" si="0"/>
        <v>252.48995796182348</v>
      </c>
      <c r="H17" s="5">
        <f t="shared" si="0"/>
        <v>265.28240258420271</v>
      </c>
      <c r="I17" s="5">
        <f t="shared" si="0"/>
        <v>275.99480000608992</v>
      </c>
      <c r="J17" s="5">
        <f t="shared" si="0"/>
        <v>286.44931685932676</v>
      </c>
      <c r="K17" s="5">
        <f t="shared" si="0"/>
        <v>296.12540040473078</v>
      </c>
      <c r="L17" s="5">
        <f t="shared" si="0"/>
        <v>305.08696361982959</v>
      </c>
      <c r="M17" s="5">
        <f t="shared" si="0"/>
        <v>313.79409364711262</v>
      </c>
      <c r="N17" s="5">
        <f t="shared" si="0"/>
        <v>321.10582107999033</v>
      </c>
      <c r="O17" s="5">
        <f t="shared" si="0"/>
        <v>328.27244056111601</v>
      </c>
      <c r="P17" s="5">
        <f t="shared" si="0"/>
        <v>334.94272314899104</v>
      </c>
      <c r="Q17" s="5">
        <f t="shared" si="0"/>
        <v>341.16038955820306</v>
      </c>
      <c r="R17" s="5">
        <f t="shared" si="0"/>
        <v>347.24512126844161</v>
      </c>
      <c r="T17" s="94"/>
      <c r="U17" s="4">
        <v>700</v>
      </c>
      <c r="V17" s="5">
        <f t="shared" si="6"/>
        <v>195.58538189608697</v>
      </c>
      <c r="W17" s="5">
        <f t="shared" si="1"/>
        <v>212.68906124250202</v>
      </c>
      <c r="X17" s="5">
        <f t="shared" si="1"/>
        <v>228.83954941270429</v>
      </c>
      <c r="Y17" s="5">
        <f t="shared" si="1"/>
        <v>244.00091290682514</v>
      </c>
      <c r="Z17" s="5">
        <f t="shared" si="1"/>
        <v>258.17182058352938</v>
      </c>
      <c r="AA17" s="5">
        <f t="shared" si="1"/>
        <v>272.01187768807347</v>
      </c>
      <c r="AB17" s="5">
        <f t="shared" si="1"/>
        <v>283.65563810558041</v>
      </c>
      <c r="AC17" s="5">
        <f t="shared" si="1"/>
        <v>295.06134446716163</v>
      </c>
      <c r="AD17" s="5">
        <f t="shared" si="1"/>
        <v>305.65047115268612</v>
      </c>
      <c r="AE17" s="5">
        <f t="shared" si="1"/>
        <v>315.48185063899388</v>
      </c>
      <c r="AF17" s="5">
        <f t="shared" si="1"/>
        <v>325.05294774904269</v>
      </c>
      <c r="AG17" s="5">
        <f t="shared" si="1"/>
        <v>333.10206491164706</v>
      </c>
      <c r="AH17" s="5">
        <f t="shared" si="1"/>
        <v>340.99988704426522</v>
      </c>
      <c r="AI17" s="5">
        <f t="shared" si="1"/>
        <v>348.35652328720522</v>
      </c>
      <c r="AJ17" s="5">
        <f t="shared" si="1"/>
        <v>355.21755641696393</v>
      </c>
      <c r="AK17" s="5">
        <f t="shared" si="1"/>
        <v>361.93395510752686</v>
      </c>
      <c r="AM17" s="94"/>
      <c r="AN17" s="4">
        <v>700</v>
      </c>
      <c r="AO17" s="5">
        <f t="shared" si="9"/>
        <v>196.82952842200501</v>
      </c>
      <c r="AP17" s="5">
        <f t="shared" si="2"/>
        <v>214.53246177194336</v>
      </c>
      <c r="AQ17" s="5">
        <f t="shared" si="2"/>
        <v>231.37138976834746</v>
      </c>
      <c r="AR17" s="5">
        <f t="shared" si="2"/>
        <v>247.2836437541699</v>
      </c>
      <c r="AS17" s="5">
        <f t="shared" si="2"/>
        <v>262.2425928789267</v>
      </c>
      <c r="AT17" s="5">
        <f t="shared" si="2"/>
        <v>276.92635372771997</v>
      </c>
      <c r="AU17" s="5">
        <f t="shared" si="2"/>
        <v>289.33132775315755</v>
      </c>
      <c r="AV17" s="5">
        <f t="shared" si="2"/>
        <v>301.52333144479093</v>
      </c>
      <c r="AW17" s="5">
        <f t="shared" si="2"/>
        <v>312.8741786168606</v>
      </c>
      <c r="AX17" s="5">
        <f t="shared" si="2"/>
        <v>323.43638827888128</v>
      </c>
      <c r="AY17" s="5">
        <f t="shared" si="2"/>
        <v>333.73740551749739</v>
      </c>
      <c r="AZ17" s="5">
        <f t="shared" si="2"/>
        <v>342.41197733623255</v>
      </c>
      <c r="BA17" s="5">
        <f t="shared" si="2"/>
        <v>350.93169232031636</v>
      </c>
      <c r="BB17" s="5">
        <f t="shared" si="2"/>
        <v>358.87314388204095</v>
      </c>
      <c r="BC17" s="5">
        <f t="shared" si="2"/>
        <v>366.28291769427545</v>
      </c>
      <c r="BD17" s="5">
        <f t="shared" si="2"/>
        <v>373.5382509480923</v>
      </c>
      <c r="BF17" s="94"/>
      <c r="BG17" s="4">
        <v>700</v>
      </c>
      <c r="BH17" s="5">
        <f t="shared" si="7"/>
        <v>199.01464917753705</v>
      </c>
      <c r="BI17" s="5">
        <f t="shared" si="3"/>
        <v>218.03501697134476</v>
      </c>
      <c r="BJ17" s="5">
        <f t="shared" si="3"/>
        <v>236.50459130598466</v>
      </c>
      <c r="BK17" s="5">
        <f t="shared" si="3"/>
        <v>254.30766641282662</v>
      </c>
      <c r="BL17" s="5">
        <f t="shared" si="3"/>
        <v>271.35310848191659</v>
      </c>
      <c r="BM17" s="5">
        <f t="shared" si="3"/>
        <v>288.36636132713113</v>
      </c>
      <c r="BN17" s="5">
        <f t="shared" si="3"/>
        <v>302.94409778885182</v>
      </c>
      <c r="BO17" s="5">
        <f t="shared" si="3"/>
        <v>317.43997767860702</v>
      </c>
      <c r="BP17" s="5">
        <f t="shared" si="3"/>
        <v>331.07132309916034</v>
      </c>
      <c r="BQ17" s="5">
        <f t="shared" si="3"/>
        <v>343.85911256830616</v>
      </c>
      <c r="BR17" s="5">
        <f t="shared" si="3"/>
        <v>356.41307917234388</v>
      </c>
      <c r="BS17" s="5">
        <f t="shared" si="3"/>
        <v>367.03743174873665</v>
      </c>
      <c r="BT17" s="5">
        <f t="shared" si="3"/>
        <v>377.50947842400365</v>
      </c>
      <c r="BU17" s="5">
        <f t="shared" si="3"/>
        <v>387.29594356111335</v>
      </c>
      <c r="BV17" s="5">
        <f t="shared" si="3"/>
        <v>396.44207284895873</v>
      </c>
      <c r="BW17" s="5">
        <f t="shared" si="3"/>
        <v>405.4049685813207</v>
      </c>
      <c r="BY17" s="94"/>
      <c r="BZ17" s="4">
        <v>700</v>
      </c>
      <c r="CA17" s="5">
        <f t="shared" si="8"/>
        <v>199.13063226509391</v>
      </c>
      <c r="CB17" s="5">
        <f t="shared" si="4"/>
        <v>218.23884525513665</v>
      </c>
      <c r="CC17" s="5">
        <f t="shared" si="4"/>
        <v>236.82622158196537</v>
      </c>
      <c r="CD17" s="5">
        <f t="shared" si="4"/>
        <v>254.77499473537785</v>
      </c>
      <c r="CE17" s="5">
        <f t="shared" si="4"/>
        <v>271.98981870543162</v>
      </c>
      <c r="CF17" s="5">
        <f t="shared" si="4"/>
        <v>289.20052066800497</v>
      </c>
      <c r="CG17" s="5">
        <f t="shared" si="4"/>
        <v>303.96879323761863</v>
      </c>
      <c r="CH17" s="5">
        <f t="shared" si="4"/>
        <v>318.67218499587386</v>
      </c>
      <c r="CI17" s="5">
        <f t="shared" si="4"/>
        <v>332.51351688549482</v>
      </c>
      <c r="CJ17" s="5">
        <f t="shared" si="4"/>
        <v>345.50985163288573</v>
      </c>
      <c r="CK17" s="5">
        <f t="shared" si="4"/>
        <v>358.27789393833046</v>
      </c>
      <c r="CL17" s="5">
        <f t="shared" si="4"/>
        <v>369.08945474054445</v>
      </c>
      <c r="CM17" s="5">
        <f t="shared" si="4"/>
        <v>379.75036668083385</v>
      </c>
      <c r="CN17" s="5">
        <f t="shared" si="4"/>
        <v>389.71628923118641</v>
      </c>
      <c r="CO17" s="5">
        <f t="shared" si="4"/>
        <v>399.03189600370746</v>
      </c>
      <c r="CP17" s="5">
        <f t="shared" si="4"/>
        <v>408.16176264486035</v>
      </c>
    </row>
    <row r="18" spans="1:94" s="1" customFormat="1" x14ac:dyDescent="0.3">
      <c r="A18" s="95"/>
      <c r="B18" s="4">
        <v>800</v>
      </c>
      <c r="C18" s="5">
        <f t="shared" si="5"/>
        <v>194.28776334622444</v>
      </c>
      <c r="D18" s="5">
        <f t="shared" si="0"/>
        <v>210.90822154861118</v>
      </c>
      <c r="E18" s="5">
        <f t="shared" si="0"/>
        <v>226.55616650900609</v>
      </c>
      <c r="F18" s="5">
        <f t="shared" si="0"/>
        <v>241.22010097831401</v>
      </c>
      <c r="G18" s="5">
        <f t="shared" si="0"/>
        <v>254.91707743560639</v>
      </c>
      <c r="H18" s="5">
        <f t="shared" si="0"/>
        <v>268.29831374596887</v>
      </c>
      <c r="I18" s="5">
        <f t="shared" si="0"/>
        <v>279.56813355627071</v>
      </c>
      <c r="J18" s="5">
        <f t="shared" si="0"/>
        <v>290.62577006436584</v>
      </c>
      <c r="K18" s="5">
        <f t="shared" si="0"/>
        <v>300.91407091572171</v>
      </c>
      <c r="L18" s="5">
        <f t="shared" si="0"/>
        <v>310.49050319868087</v>
      </c>
      <c r="M18" s="5">
        <f t="shared" si="0"/>
        <v>319.84044495943704</v>
      </c>
      <c r="N18" s="5">
        <f t="shared" si="0"/>
        <v>327.72743158979523</v>
      </c>
      <c r="O18" s="5">
        <f t="shared" si="0"/>
        <v>335.49004196232022</v>
      </c>
      <c r="P18" s="5">
        <f t="shared" si="0"/>
        <v>342.74422200161001</v>
      </c>
      <c r="Q18" s="5">
        <f t="shared" si="0"/>
        <v>349.53198176719468</v>
      </c>
      <c r="R18" s="5">
        <f t="shared" si="0"/>
        <v>356.19915622280303</v>
      </c>
      <c r="T18" s="95"/>
      <c r="U18" s="4">
        <v>800</v>
      </c>
      <c r="V18" s="5">
        <f t="shared" si="6"/>
        <v>196.11513123229471</v>
      </c>
      <c r="W18" s="5">
        <f t="shared" si="1"/>
        <v>213.53263209675808</v>
      </c>
      <c r="X18" s="5">
        <f t="shared" si="1"/>
        <v>230.07693437696869</v>
      </c>
      <c r="Y18" s="5">
        <f t="shared" si="1"/>
        <v>245.70483918240225</v>
      </c>
      <c r="Z18" s="5">
        <f t="shared" si="1"/>
        <v>260.4048370006621</v>
      </c>
      <c r="AA18" s="5">
        <f t="shared" si="1"/>
        <v>274.85527329174766</v>
      </c>
      <c r="AB18" s="5">
        <f t="shared" si="1"/>
        <v>287.08883609875386</v>
      </c>
      <c r="AC18" s="5">
        <f t="shared" si="1"/>
        <v>299.1435284623945</v>
      </c>
      <c r="AD18" s="5">
        <f t="shared" si="1"/>
        <v>310.40115402709142</v>
      </c>
      <c r="AE18" s="5">
        <f t="shared" si="1"/>
        <v>320.91234300692952</v>
      </c>
      <c r="AF18" s="5">
        <f t="shared" si="1"/>
        <v>331.20190949204971</v>
      </c>
      <c r="AG18" s="5">
        <f t="shared" si="1"/>
        <v>339.89985812286619</v>
      </c>
      <c r="AH18" s="5">
        <f t="shared" si="1"/>
        <v>348.47502704935653</v>
      </c>
      <c r="AI18" s="5">
        <f t="shared" si="1"/>
        <v>356.49975423026666</v>
      </c>
      <c r="AJ18" s="5">
        <f t="shared" si="1"/>
        <v>364.01689475478986</v>
      </c>
      <c r="AK18" s="5">
        <f t="shared" si="1"/>
        <v>371.40708144712204</v>
      </c>
      <c r="AM18" s="95"/>
      <c r="AN18" s="4">
        <v>800</v>
      </c>
      <c r="AO18" s="5">
        <f t="shared" si="9"/>
        <v>197.25384493011271</v>
      </c>
      <c r="AP18" s="5">
        <f t="shared" si="2"/>
        <v>215.23796378557304</v>
      </c>
      <c r="AQ18" s="5">
        <f t="shared" si="2"/>
        <v>232.44381108407796</v>
      </c>
      <c r="AR18" s="5">
        <f t="shared" si="2"/>
        <v>248.80501149398486</v>
      </c>
      <c r="AS18" s="5">
        <f t="shared" si="2"/>
        <v>264.28696218663589</v>
      </c>
      <c r="AT18" s="5">
        <f t="shared" si="2"/>
        <v>279.58811003169103</v>
      </c>
      <c r="AU18" s="5">
        <f t="shared" si="2"/>
        <v>292.60098760153664</v>
      </c>
      <c r="AV18" s="5">
        <f t="shared" si="2"/>
        <v>305.47234882719175</v>
      </c>
      <c r="AW18" s="5">
        <f t="shared" si="2"/>
        <v>317.53249438402014</v>
      </c>
      <c r="AX18" s="5">
        <f t="shared" si="2"/>
        <v>328.8243310133206</v>
      </c>
      <c r="AY18" s="5">
        <f t="shared" si="2"/>
        <v>339.90422406752714</v>
      </c>
      <c r="AZ18" s="5">
        <f t="shared" si="2"/>
        <v>349.28807501484681</v>
      </c>
      <c r="BA18" s="5">
        <f t="shared" si="2"/>
        <v>358.55342570512266</v>
      </c>
      <c r="BB18" s="5">
        <f t="shared" si="2"/>
        <v>367.23487325809657</v>
      </c>
      <c r="BC18" s="5">
        <f t="shared" si="2"/>
        <v>375.37523963767507</v>
      </c>
      <c r="BD18" s="5">
        <f t="shared" si="2"/>
        <v>383.38437691570647</v>
      </c>
      <c r="BF18" s="95"/>
      <c r="BG18" s="4">
        <v>800</v>
      </c>
      <c r="BH18" s="5">
        <f t="shared" si="7"/>
        <v>199.19387952384764</v>
      </c>
      <c r="BI18" s="5">
        <f t="shared" si="3"/>
        <v>218.38236463734609</v>
      </c>
      <c r="BJ18" s="5">
        <f t="shared" si="3"/>
        <v>237.10412146024936</v>
      </c>
      <c r="BK18" s="5">
        <f t="shared" si="3"/>
        <v>255.25376580431049</v>
      </c>
      <c r="BL18" s="5">
        <f t="shared" si="3"/>
        <v>272.7442653474248</v>
      </c>
      <c r="BM18" s="5">
        <f t="shared" si="3"/>
        <v>290.32894616785597</v>
      </c>
      <c r="BN18" s="5">
        <f t="shared" si="3"/>
        <v>305.50959038266711</v>
      </c>
      <c r="BO18" s="5">
        <f t="shared" si="3"/>
        <v>320.71898394630665</v>
      </c>
      <c r="BP18" s="5">
        <f t="shared" si="3"/>
        <v>335.13353065797185</v>
      </c>
      <c r="BQ18" s="5">
        <f t="shared" si="3"/>
        <v>348.76206422023245</v>
      </c>
      <c r="BR18" s="5">
        <f t="shared" si="3"/>
        <v>362.24754740434258</v>
      </c>
      <c r="BS18" s="5">
        <f t="shared" si="3"/>
        <v>373.7468908104272</v>
      </c>
      <c r="BT18" s="5">
        <f t="shared" si="3"/>
        <v>385.16289229550648</v>
      </c>
      <c r="BU18" s="5">
        <f t="shared" si="3"/>
        <v>395.90777125979588</v>
      </c>
      <c r="BV18" s="5">
        <f t="shared" si="3"/>
        <v>406.01880955318728</v>
      </c>
      <c r="BW18" s="5">
        <f t="shared" si="3"/>
        <v>415.99448266352329</v>
      </c>
      <c r="BY18" s="95"/>
      <c r="BZ18" s="4">
        <v>800</v>
      </c>
      <c r="CA18" s="5">
        <f t="shared" si="8"/>
        <v>199.29315036537434</v>
      </c>
      <c r="CB18" s="5">
        <f t="shared" si="4"/>
        <v>218.55902389129815</v>
      </c>
      <c r="CC18" s="5">
        <f t="shared" si="4"/>
        <v>237.38646559962584</v>
      </c>
      <c r="CD18" s="5">
        <f t="shared" si="4"/>
        <v>255.66932692591186</v>
      </c>
      <c r="CE18" s="5">
        <f t="shared" si="4"/>
        <v>273.31775598795582</v>
      </c>
      <c r="CF18" s="5">
        <f t="shared" si="4"/>
        <v>291.09033284471013</v>
      </c>
      <c r="CG18" s="5">
        <f t="shared" si="4"/>
        <v>306.45596327299904</v>
      </c>
      <c r="CH18" s="5">
        <f t="shared" si="4"/>
        <v>321.87080368784535</v>
      </c>
      <c r="CI18" s="5">
        <f t="shared" si="4"/>
        <v>336.49742969736604</v>
      </c>
      <c r="CJ18" s="5">
        <f t="shared" si="4"/>
        <v>350.34077435003871</v>
      </c>
      <c r="CK18" s="5">
        <f t="shared" si="4"/>
        <v>364.05118740814851</v>
      </c>
      <c r="CL18" s="5">
        <f t="shared" si="4"/>
        <v>375.75100958830859</v>
      </c>
      <c r="CM18" s="5">
        <f t="shared" si="4"/>
        <v>387.37297179035403</v>
      </c>
      <c r="CN18" s="5">
        <f t="shared" si="4"/>
        <v>398.31715472416579</v>
      </c>
      <c r="CO18" s="5">
        <f t="shared" si="4"/>
        <v>408.61980096159016</v>
      </c>
      <c r="CP18" s="5">
        <f t="shared" si="4"/>
        <v>418.78765009472198</v>
      </c>
    </row>
    <row r="19" spans="1:94" s="1" customFormat="1" ht="14.4" customHeight="1" x14ac:dyDescent="0.3"/>
    <row r="20" spans="1:94" s="1" customFormat="1" x14ac:dyDescent="0.3"/>
    <row r="21" spans="1:94" s="1" customFormat="1" x14ac:dyDescent="0.3">
      <c r="A21" s="88" t="s">
        <v>6</v>
      </c>
      <c r="B21" s="88"/>
      <c r="C21" s="89" t="s">
        <v>4</v>
      </c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T21" s="88" t="s">
        <v>6</v>
      </c>
      <c r="U21" s="88"/>
      <c r="V21" s="89" t="s">
        <v>4</v>
      </c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M21" s="88" t="s">
        <v>6</v>
      </c>
      <c r="AN21" s="88"/>
      <c r="AO21" s="89" t="s">
        <v>4</v>
      </c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F21" s="88" t="s">
        <v>6</v>
      </c>
      <c r="BG21" s="88"/>
      <c r="BH21" s="89" t="s">
        <v>4</v>
      </c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Y21" s="91" t="s">
        <v>6</v>
      </c>
      <c r="BZ21" s="92"/>
      <c r="CA21" s="89" t="s">
        <v>4</v>
      </c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</row>
    <row r="22" spans="1:94" s="1" customFormat="1" x14ac:dyDescent="0.3">
      <c r="A22" s="2"/>
      <c r="B22" s="2"/>
      <c r="C22" s="4">
        <v>200</v>
      </c>
      <c r="D22" s="4">
        <v>220</v>
      </c>
      <c r="E22" s="4">
        <v>240</v>
      </c>
      <c r="F22" s="4">
        <v>260</v>
      </c>
      <c r="G22" s="4">
        <v>280</v>
      </c>
      <c r="H22" s="4">
        <v>300</v>
      </c>
      <c r="I22" s="4">
        <v>320</v>
      </c>
      <c r="J22" s="4">
        <v>340</v>
      </c>
      <c r="K22" s="4">
        <v>360</v>
      </c>
      <c r="L22" s="4">
        <v>380</v>
      </c>
      <c r="M22" s="4">
        <v>400</v>
      </c>
      <c r="N22" s="4">
        <v>420</v>
      </c>
      <c r="O22" s="4">
        <v>440</v>
      </c>
      <c r="P22" s="4">
        <v>460</v>
      </c>
      <c r="Q22" s="4">
        <v>480</v>
      </c>
      <c r="R22" s="4">
        <v>500</v>
      </c>
      <c r="T22" s="2"/>
      <c r="U22" s="2"/>
      <c r="V22" s="4">
        <v>200</v>
      </c>
      <c r="W22" s="4">
        <v>220</v>
      </c>
      <c r="X22" s="4">
        <v>240</v>
      </c>
      <c r="Y22" s="4">
        <v>260</v>
      </c>
      <c r="Z22" s="4">
        <v>280</v>
      </c>
      <c r="AA22" s="4">
        <v>300</v>
      </c>
      <c r="AB22" s="4">
        <v>320</v>
      </c>
      <c r="AC22" s="4">
        <v>340</v>
      </c>
      <c r="AD22" s="4">
        <v>360</v>
      </c>
      <c r="AE22" s="4">
        <v>380</v>
      </c>
      <c r="AF22" s="4">
        <v>400</v>
      </c>
      <c r="AG22" s="4">
        <v>420</v>
      </c>
      <c r="AH22" s="4">
        <v>440</v>
      </c>
      <c r="AI22" s="4">
        <v>460</v>
      </c>
      <c r="AJ22" s="4">
        <v>480</v>
      </c>
      <c r="AK22" s="4">
        <v>500</v>
      </c>
      <c r="AM22" s="2"/>
      <c r="AN22" s="2"/>
      <c r="AO22" s="4">
        <v>200</v>
      </c>
      <c r="AP22" s="4">
        <v>220</v>
      </c>
      <c r="AQ22" s="4">
        <v>240</v>
      </c>
      <c r="AR22" s="4">
        <v>260</v>
      </c>
      <c r="AS22" s="4">
        <v>280</v>
      </c>
      <c r="AT22" s="4">
        <v>300</v>
      </c>
      <c r="AU22" s="4">
        <v>320</v>
      </c>
      <c r="AV22" s="4">
        <v>340</v>
      </c>
      <c r="AW22" s="4">
        <v>360</v>
      </c>
      <c r="AX22" s="4">
        <v>380</v>
      </c>
      <c r="AY22" s="4">
        <v>400</v>
      </c>
      <c r="AZ22" s="4">
        <v>420</v>
      </c>
      <c r="BA22" s="4">
        <v>440</v>
      </c>
      <c r="BB22" s="4">
        <v>460</v>
      </c>
      <c r="BC22" s="4">
        <v>480</v>
      </c>
      <c r="BD22" s="4">
        <v>500</v>
      </c>
      <c r="BF22" s="2"/>
      <c r="BG22" s="2"/>
      <c r="BH22" s="4">
        <v>200</v>
      </c>
      <c r="BI22" s="4">
        <v>220</v>
      </c>
      <c r="BJ22" s="4">
        <v>240</v>
      </c>
      <c r="BK22" s="4">
        <v>260</v>
      </c>
      <c r="BL22" s="4">
        <v>280</v>
      </c>
      <c r="BM22" s="4">
        <v>300</v>
      </c>
      <c r="BN22" s="4">
        <v>320</v>
      </c>
      <c r="BO22" s="4">
        <v>340</v>
      </c>
      <c r="BP22" s="4">
        <v>360</v>
      </c>
      <c r="BQ22" s="4">
        <v>380</v>
      </c>
      <c r="BR22" s="4">
        <v>400</v>
      </c>
      <c r="BS22" s="4">
        <v>420</v>
      </c>
      <c r="BT22" s="4">
        <v>440</v>
      </c>
      <c r="BU22" s="4">
        <v>460</v>
      </c>
      <c r="BV22" s="4">
        <v>480</v>
      </c>
      <c r="BW22" s="4">
        <v>500</v>
      </c>
      <c r="BY22" s="2"/>
      <c r="BZ22" s="2"/>
      <c r="CA22" s="4">
        <v>200</v>
      </c>
      <c r="CB22" s="4">
        <v>220</v>
      </c>
      <c r="CC22" s="4">
        <v>240</v>
      </c>
      <c r="CD22" s="4">
        <v>260</v>
      </c>
      <c r="CE22" s="4">
        <v>280</v>
      </c>
      <c r="CF22" s="4">
        <v>300</v>
      </c>
      <c r="CG22" s="4">
        <v>320</v>
      </c>
      <c r="CH22" s="4">
        <v>340</v>
      </c>
      <c r="CI22" s="4">
        <v>360</v>
      </c>
      <c r="CJ22" s="4">
        <v>380</v>
      </c>
      <c r="CK22" s="4">
        <v>400</v>
      </c>
      <c r="CL22" s="4">
        <v>420</v>
      </c>
      <c r="CM22" s="4">
        <v>440</v>
      </c>
      <c r="CN22" s="4">
        <v>460</v>
      </c>
      <c r="CO22" s="4">
        <v>480</v>
      </c>
      <c r="CP22" s="4">
        <v>500</v>
      </c>
    </row>
    <row r="23" spans="1:94" s="1" customFormat="1" ht="13.2" customHeight="1" x14ac:dyDescent="0.3">
      <c r="A23" s="93" t="s">
        <v>5</v>
      </c>
      <c r="B23" s="4">
        <v>300</v>
      </c>
      <c r="C23" s="8">
        <f t="shared" ref="C23:R23" si="10">1-(C$15/C13)</f>
        <v>-5.1820774355461507E-2</v>
      </c>
      <c r="D23" s="8">
        <f t="shared" si="10"/>
        <v>-6.8945780365308185E-2</v>
      </c>
      <c r="E23" s="8">
        <f t="shared" si="10"/>
        <v>-8.6522050936673534E-2</v>
      </c>
      <c r="F23" s="8">
        <f t="shared" si="10"/>
        <v>-0.10397909689650264</v>
      </c>
      <c r="G23" s="8">
        <f t="shared" si="10"/>
        <v>-0.12093367651860221</v>
      </c>
      <c r="H23" s="8">
        <f t="shared" si="10"/>
        <v>-0.13793865132695715</v>
      </c>
      <c r="I23" s="8">
        <f t="shared" si="10"/>
        <v>-0.15249893354175348</v>
      </c>
      <c r="J23" s="8">
        <f t="shared" si="10"/>
        <v>-0.1669256486544457</v>
      </c>
      <c r="K23" s="8">
        <f t="shared" si="10"/>
        <v>-0.18042335319647029</v>
      </c>
      <c r="L23" s="8">
        <f t="shared" si="10"/>
        <v>-0.19301577169721096</v>
      </c>
      <c r="M23" s="8">
        <f t="shared" si="10"/>
        <v>-0.20530926012359085</v>
      </c>
      <c r="N23" s="8">
        <f t="shared" si="10"/>
        <v>-0.21566111914107977</v>
      </c>
      <c r="O23" s="8">
        <f t="shared" si="10"/>
        <v>-0.22582080250928849</v>
      </c>
      <c r="P23" s="8">
        <f t="shared" si="10"/>
        <v>-0.23527977249318965</v>
      </c>
      <c r="Q23" s="8">
        <f t="shared" si="10"/>
        <v>-0.24409270471626487</v>
      </c>
      <c r="R23" s="8">
        <f t="shared" si="10"/>
        <v>-0.25270782243626666</v>
      </c>
      <c r="T23" s="93" t="s">
        <v>5</v>
      </c>
      <c r="U23" s="4">
        <v>300</v>
      </c>
      <c r="V23" s="8">
        <f t="shared" ref="V23:AK23" si="11">1-(V$15/V13)</f>
        <v>-4.6081596695445981E-2</v>
      </c>
      <c r="W23" s="8">
        <f t="shared" si="11"/>
        <v>-6.3593894578337418E-2</v>
      </c>
      <c r="X23" s="8">
        <f t="shared" si="11"/>
        <v>-8.2090268642072139E-2</v>
      </c>
      <c r="Y23" s="8">
        <f t="shared" si="11"/>
        <v>-0.10085323412665859</v>
      </c>
      <c r="Z23" s="8">
        <f t="shared" si="11"/>
        <v>-0.11936167477713266</v>
      </c>
      <c r="AA23" s="8">
        <f t="shared" si="11"/>
        <v>-0.13814219637150482</v>
      </c>
      <c r="AB23" s="8">
        <f t="shared" si="11"/>
        <v>-0.15435600433867958</v>
      </c>
      <c r="AC23" s="8">
        <f t="shared" si="11"/>
        <v>-0.17051372779141349</v>
      </c>
      <c r="AD23" s="8">
        <f t="shared" si="11"/>
        <v>-0.18569383550536167</v>
      </c>
      <c r="AE23" s="8">
        <f t="shared" si="11"/>
        <v>-0.1998952976866939</v>
      </c>
      <c r="AF23" s="8">
        <f t="shared" si="11"/>
        <v>-0.21378411376639805</v>
      </c>
      <c r="AG23" s="8">
        <f t="shared" si="11"/>
        <v>-0.22549009989464452</v>
      </c>
      <c r="AH23" s="8">
        <f t="shared" si="11"/>
        <v>-0.23698213845578731</v>
      </c>
      <c r="AI23" s="8">
        <f t="shared" si="11"/>
        <v>-0.24767978573649563</v>
      </c>
      <c r="AJ23" s="8">
        <f t="shared" si="11"/>
        <v>-0.25764147823050432</v>
      </c>
      <c r="AK23" s="8">
        <f t="shared" si="11"/>
        <v>-0.26737141616658211</v>
      </c>
      <c r="AM23" s="93" t="s">
        <v>5</v>
      </c>
      <c r="AN23" s="4">
        <v>300</v>
      </c>
      <c r="AO23" s="8">
        <f t="shared" ref="AO23:BD23" si="12">1-(AO$15/AO13)</f>
        <v>-4.1179130572010836E-2</v>
      </c>
      <c r="AP23" s="8">
        <f t="shared" si="12"/>
        <v>-5.8776453138805085E-2</v>
      </c>
      <c r="AQ23" s="8">
        <f t="shared" si="12"/>
        <v>-7.7867814927451429E-2</v>
      </c>
      <c r="AR23" s="8">
        <f t="shared" si="12"/>
        <v>-9.7621073635624223E-2</v>
      </c>
      <c r="AS23" s="8">
        <f t="shared" si="12"/>
        <v>-0.11739175210564601</v>
      </c>
      <c r="AT23" s="8">
        <f t="shared" si="12"/>
        <v>-0.13767164410249633</v>
      </c>
      <c r="AU23" s="8">
        <f t="shared" si="12"/>
        <v>-0.15531427956819521</v>
      </c>
      <c r="AV23" s="8">
        <f t="shared" si="12"/>
        <v>-0.17298897149349113</v>
      </c>
      <c r="AW23" s="8">
        <f t="shared" si="12"/>
        <v>-0.18965675011125382</v>
      </c>
      <c r="AX23" s="8">
        <f t="shared" si="12"/>
        <v>-0.20528837075819251</v>
      </c>
      <c r="AY23" s="8">
        <f t="shared" si="12"/>
        <v>-0.22059862347502834</v>
      </c>
      <c r="AZ23" s="8">
        <f t="shared" si="12"/>
        <v>-0.23351158904106684</v>
      </c>
      <c r="BA23" s="8">
        <f t="shared" si="12"/>
        <v>-0.24618988316544743</v>
      </c>
      <c r="BB23" s="8">
        <f t="shared" si="12"/>
        <v>-0.2579878718399744</v>
      </c>
      <c r="BC23" s="8">
        <f t="shared" si="12"/>
        <v>-0.26896679492548237</v>
      </c>
      <c r="BD23" s="8">
        <f t="shared" si="12"/>
        <v>-0.27967998704570407</v>
      </c>
      <c r="BF23" s="93" t="s">
        <v>5</v>
      </c>
      <c r="BG23" s="4">
        <v>300</v>
      </c>
      <c r="BH23" s="8">
        <f t="shared" ref="BH23:BW23" si="13">1-(BH$15/BH13)</f>
        <v>-2.6643264303029657E-2</v>
      </c>
      <c r="BI23" s="8">
        <f t="shared" si="13"/>
        <v>-4.3057590838105231E-2</v>
      </c>
      <c r="BJ23" s="8">
        <f t="shared" si="13"/>
        <v>-6.2762556939127689E-2</v>
      </c>
      <c r="BK23" s="8">
        <f t="shared" si="13"/>
        <v>-8.4735442045699383E-2</v>
      </c>
      <c r="BL23" s="8">
        <f t="shared" si="13"/>
        <v>-0.10797158594095357</v>
      </c>
      <c r="BM23" s="8">
        <f t="shared" si="13"/>
        <v>-0.13279994059465094</v>
      </c>
      <c r="BN23" s="8">
        <f t="shared" si="13"/>
        <v>-0.1550256581549061</v>
      </c>
      <c r="BO23" s="8">
        <f t="shared" si="13"/>
        <v>-0.17772959878551453</v>
      </c>
      <c r="BP23" s="8">
        <f t="shared" si="13"/>
        <v>-0.19943193460900321</v>
      </c>
      <c r="BQ23" s="8">
        <f t="shared" si="13"/>
        <v>-0.21995901247285077</v>
      </c>
      <c r="BR23" s="8">
        <f t="shared" si="13"/>
        <v>-0.24015903076991507</v>
      </c>
      <c r="BS23" s="8">
        <f t="shared" si="13"/>
        <v>-0.25722433142460166</v>
      </c>
      <c r="BT23" s="8">
        <f t="shared" si="13"/>
        <v>-0.27396967058427668</v>
      </c>
      <c r="BU23" s="8">
        <f t="shared" si="13"/>
        <v>-0.28951663927825155</v>
      </c>
      <c r="BV23" s="8">
        <f t="shared" si="13"/>
        <v>-0.30393227539699308</v>
      </c>
      <c r="BW23" s="8">
        <f t="shared" si="13"/>
        <v>-0.31793291296575932</v>
      </c>
      <c r="BY23" s="93" t="s">
        <v>5</v>
      </c>
      <c r="BZ23" s="4">
        <v>300</v>
      </c>
      <c r="CA23" s="8">
        <f t="shared" ref="CA23:CP23" si="14">1-(CA$15/CA13)</f>
        <v>-2.5359533533741763E-2</v>
      </c>
      <c r="CB23" s="8">
        <f t="shared" si="14"/>
        <v>-4.1549115542496962E-2</v>
      </c>
      <c r="CC23" s="8">
        <f t="shared" si="14"/>
        <v>-6.1206230319894805E-2</v>
      </c>
      <c r="CD23" s="8">
        <f t="shared" si="14"/>
        <v>-8.331112223018966E-2</v>
      </c>
      <c r="CE23" s="8">
        <f t="shared" si="14"/>
        <v>-0.1068320210209599</v>
      </c>
      <c r="CF23" s="8">
        <f t="shared" si="14"/>
        <v>-0.13208018193675408</v>
      </c>
      <c r="CG23" s="8">
        <f t="shared" si="14"/>
        <v>-0.1547539586657527</v>
      </c>
      <c r="CH23" s="8">
        <f t="shared" si="14"/>
        <v>-0.17796562569696173</v>
      </c>
      <c r="CI23" s="8">
        <f t="shared" si="14"/>
        <v>-0.20018610102397294</v>
      </c>
      <c r="CJ23" s="8">
        <f t="shared" si="14"/>
        <v>-0.22122223238601579</v>
      </c>
      <c r="CK23" s="8">
        <f t="shared" si="14"/>
        <v>-0.24193284691567829</v>
      </c>
      <c r="CL23" s="8">
        <f t="shared" si="14"/>
        <v>-0.25943157158933117</v>
      </c>
      <c r="CM23" s="8">
        <f t="shared" si="14"/>
        <v>-0.27659986736477915</v>
      </c>
      <c r="CN23" s="8">
        <f t="shared" si="14"/>
        <v>-0.29253422343059587</v>
      </c>
      <c r="CO23" s="8">
        <f t="shared" si="14"/>
        <v>-0.3073019498295162</v>
      </c>
      <c r="CP23" s="8">
        <f t="shared" si="14"/>
        <v>-0.32163582388236134</v>
      </c>
    </row>
    <row r="24" spans="1:94" s="1" customFormat="1" x14ac:dyDescent="0.3">
      <c r="A24" s="94"/>
      <c r="B24" s="4">
        <v>400</v>
      </c>
      <c r="C24" s="8">
        <f t="shared" ref="C24:R24" si="15">1-(C$15/C14)</f>
        <v>-1.5621699062035921E-2</v>
      </c>
      <c r="D24" s="8">
        <f t="shared" si="15"/>
        <v>-2.1131594508951412E-2</v>
      </c>
      <c r="E24" s="8">
        <f t="shared" si="15"/>
        <v>-2.6903128206733573E-2</v>
      </c>
      <c r="F24" s="8">
        <f t="shared" si="15"/>
        <v>-3.2736915006411182E-2</v>
      </c>
      <c r="G24" s="8">
        <f t="shared" si="15"/>
        <v>-3.848889229197372E-2</v>
      </c>
      <c r="H24" s="8">
        <f t="shared" si="15"/>
        <v>-4.4335194739348882E-2</v>
      </c>
      <c r="I24" s="8">
        <f t="shared" si="15"/>
        <v>-4.9397645881718688E-2</v>
      </c>
      <c r="J24" s="8">
        <f t="shared" si="15"/>
        <v>-5.4461723351133751E-2</v>
      </c>
      <c r="K24" s="8">
        <f t="shared" si="15"/>
        <v>-5.9240560016269983E-2</v>
      </c>
      <c r="L24" s="8">
        <f t="shared" si="15"/>
        <v>-6.373271195876784E-2</v>
      </c>
      <c r="M24" s="8">
        <f t="shared" si="15"/>
        <v>-6.8148332717378413E-2</v>
      </c>
      <c r="N24" s="8">
        <f t="shared" si="15"/>
        <v>-7.1888739748597441E-2</v>
      </c>
      <c r="O24" s="8">
        <f t="shared" si="15"/>
        <v>-7.5578769211010144E-2</v>
      </c>
      <c r="P24" s="8">
        <f t="shared" si="15"/>
        <v>-7.9030775532495712E-2</v>
      </c>
      <c r="Q24" s="8">
        <f t="shared" si="15"/>
        <v>-8.2260934510782313E-2</v>
      </c>
      <c r="R24" s="8">
        <f t="shared" si="15"/>
        <v>-8.5431259545893257E-2</v>
      </c>
      <c r="T24" s="94"/>
      <c r="U24" s="4">
        <v>400</v>
      </c>
      <c r="V24" s="8">
        <f t="shared" ref="V24:AK24" si="16">1-(V$15/V14)</f>
        <v>-1.337105976732933E-2</v>
      </c>
      <c r="W24" s="8">
        <f t="shared" si="16"/>
        <v>-1.8831342165288589E-2</v>
      </c>
      <c r="X24" s="8">
        <f t="shared" si="16"/>
        <v>-2.4746303311067974E-2</v>
      </c>
      <c r="Y24" s="8">
        <f t="shared" si="16"/>
        <v>-3.0879906013973946E-2</v>
      </c>
      <c r="Z24" s="8">
        <f t="shared" si="16"/>
        <v>-3.7046513020783545E-2</v>
      </c>
      <c r="AA24" s="8">
        <f t="shared" si="16"/>
        <v>-4.3409975242675092E-2</v>
      </c>
      <c r="AB24" s="8">
        <f t="shared" si="16"/>
        <v>-4.8982627464269957E-2</v>
      </c>
      <c r="AC24" s="8">
        <f t="shared" si="16"/>
        <v>-5.4603550739172002E-2</v>
      </c>
      <c r="AD24" s="8">
        <f t="shared" si="16"/>
        <v>-5.994213988818653E-2</v>
      </c>
      <c r="AE24" s="8">
        <f t="shared" si="16"/>
        <v>-6.4984550318440748E-2</v>
      </c>
      <c r="AF24" s="8">
        <f t="shared" si="16"/>
        <v>-6.995875107061722E-2</v>
      </c>
      <c r="AG24" s="8">
        <f t="shared" si="16"/>
        <v>-7.4182745781046666E-2</v>
      </c>
      <c r="AH24" s="8">
        <f t="shared" si="16"/>
        <v>-7.8356646439428079E-2</v>
      </c>
      <c r="AI24" s="8">
        <f t="shared" si="16"/>
        <v>-8.2265436605512443E-2</v>
      </c>
      <c r="AJ24" s="8">
        <f t="shared" si="16"/>
        <v>-8.5925067163800328E-2</v>
      </c>
      <c r="AK24" s="8">
        <f t="shared" si="16"/>
        <v>-8.9517497758059061E-2</v>
      </c>
      <c r="AM24" s="94"/>
      <c r="AN24" s="4">
        <v>400</v>
      </c>
      <c r="AO24" s="8">
        <f t="shared" ref="AO24:BD24" si="17">1-(AO$15/AO14)</f>
        <v>-1.1519450400492737E-2</v>
      </c>
      <c r="AP24" s="8">
        <f t="shared" si="17"/>
        <v>-1.6839797185463246E-2</v>
      </c>
      <c r="AQ24" s="8">
        <f t="shared" si="17"/>
        <v>-2.2788147407252435E-2</v>
      </c>
      <c r="AR24" s="8">
        <f t="shared" si="17"/>
        <v>-2.9107251286549785E-2</v>
      </c>
      <c r="AS24" s="8">
        <f t="shared" si="17"/>
        <v>-3.5578835178930346E-2</v>
      </c>
      <c r="AT24" s="8">
        <f t="shared" si="17"/>
        <v>-4.2353806217525047E-2</v>
      </c>
      <c r="AU24" s="8">
        <f t="shared" si="17"/>
        <v>-4.8350519381625601E-2</v>
      </c>
      <c r="AV24" s="8">
        <f t="shared" si="17"/>
        <v>-5.4446900530094267E-2</v>
      </c>
      <c r="AW24" s="8">
        <f t="shared" si="17"/>
        <v>-6.0272301703996556E-2</v>
      </c>
      <c r="AX24" s="8">
        <f t="shared" si="17"/>
        <v>-6.5799206821381073E-2</v>
      </c>
      <c r="AY24" s="8">
        <f t="shared" si="17"/>
        <v>-7.1269340277005933E-2</v>
      </c>
      <c r="AZ24" s="8">
        <f t="shared" si="17"/>
        <v>-7.5924905648955932E-2</v>
      </c>
      <c r="BA24" s="8">
        <f t="shared" si="17"/>
        <v>-8.0531876443723283E-2</v>
      </c>
      <c r="BB24" s="8">
        <f t="shared" si="17"/>
        <v>-8.4850036429260367E-2</v>
      </c>
      <c r="BC24" s="8">
        <f t="shared" si="17"/>
        <v>-8.889457909598053E-2</v>
      </c>
      <c r="BD24" s="8">
        <f t="shared" si="17"/>
        <v>-9.2864950351615683E-2</v>
      </c>
      <c r="BF24" s="94"/>
      <c r="BG24" s="4">
        <v>400</v>
      </c>
      <c r="BH24" s="8">
        <f t="shared" ref="BH24:BW24" si="18">1-(BH$15/BH14)</f>
        <v>-6.4487721473796E-3</v>
      </c>
      <c r="BI24" s="8">
        <f t="shared" si="18"/>
        <v>-1.0819181753966012E-2</v>
      </c>
      <c r="BJ24" s="8">
        <f t="shared" si="18"/>
        <v>-1.6328015550733488E-2</v>
      </c>
      <c r="BK24" s="8">
        <f t="shared" si="18"/>
        <v>-2.2750070062687699E-2</v>
      </c>
      <c r="BL24" s="8">
        <f t="shared" si="18"/>
        <v>-2.9816119334444391E-2</v>
      </c>
      <c r="BM24" s="8">
        <f t="shared" si="18"/>
        <v>-3.7641136367517092E-2</v>
      </c>
      <c r="BN24" s="8">
        <f t="shared" si="18"/>
        <v>-4.4862848848391756E-2</v>
      </c>
      <c r="BO24" s="8">
        <f t="shared" si="18"/>
        <v>-5.2433847846396819E-2</v>
      </c>
      <c r="BP24" s="8">
        <f t="shared" si="18"/>
        <v>-5.984123255774243E-2</v>
      </c>
      <c r="BQ24" s="8">
        <f t="shared" si="18"/>
        <v>-6.6991438186996488E-2</v>
      </c>
      <c r="BR24" s="8">
        <f t="shared" si="18"/>
        <v>-7.4157158043747451E-2</v>
      </c>
      <c r="BS24" s="8">
        <f t="shared" si="18"/>
        <v>-8.0306485983228537E-2</v>
      </c>
      <c r="BT24" s="8">
        <f t="shared" si="18"/>
        <v>-8.6422393911634199E-2</v>
      </c>
      <c r="BU24" s="8">
        <f t="shared" si="18"/>
        <v>-9.2170884243242268E-2</v>
      </c>
      <c r="BV24" s="8">
        <f t="shared" si="18"/>
        <v>-9.7559803725891348E-2</v>
      </c>
      <c r="BW24" s="8">
        <f t="shared" si="18"/>
        <v>-0.10284635041088674</v>
      </c>
      <c r="BY24" s="94"/>
      <c r="BZ24" s="4">
        <v>400</v>
      </c>
      <c r="CA24" s="8">
        <f t="shared" ref="CA24:CP24" si="19">1-(CA$15/CA14)</f>
        <v>-6.0354852328772246E-3</v>
      </c>
      <c r="CB24" s="8">
        <f t="shared" si="19"/>
        <v>-1.0280970715919491E-2</v>
      </c>
      <c r="CC24" s="8">
        <f t="shared" si="19"/>
        <v>-1.5704912600650767E-2</v>
      </c>
      <c r="CD24" s="8">
        <f t="shared" si="19"/>
        <v>-2.2095111504168541E-2</v>
      </c>
      <c r="CE24" s="8">
        <f t="shared" si="19"/>
        <v>-2.9184160656501978E-2</v>
      </c>
      <c r="CF24" s="8">
        <f t="shared" si="19"/>
        <v>-3.7085748709691391E-2</v>
      </c>
      <c r="CG24" s="8">
        <f t="shared" si="19"/>
        <v>-4.4413510281231083E-2</v>
      </c>
      <c r="CH24" s="8">
        <f t="shared" si="19"/>
        <v>-5.2123151225999864E-2</v>
      </c>
      <c r="CI24" s="8">
        <f t="shared" si="19"/>
        <v>-5.96868556389063E-2</v>
      </c>
      <c r="CJ24" s="8">
        <f t="shared" si="19"/>
        <v>-6.7002505649611299E-2</v>
      </c>
      <c r="CK24" s="8">
        <f t="shared" si="19"/>
        <v>-7.4344499883832071E-2</v>
      </c>
      <c r="CL24" s="8">
        <f t="shared" si="19"/>
        <v>-8.0650954685960841E-2</v>
      </c>
      <c r="CM24" s="8">
        <f t="shared" si="19"/>
        <v>-8.6926569375465945E-2</v>
      </c>
      <c r="CN24" s="8">
        <f t="shared" si="19"/>
        <v>-9.2826813333249936E-2</v>
      </c>
      <c r="CO24" s="8">
        <f t="shared" si="19"/>
        <v>-9.8358277782301773E-2</v>
      </c>
      <c r="CP24" s="8">
        <f t="shared" si="19"/>
        <v>-0.10378394683003855</v>
      </c>
    </row>
    <row r="25" spans="1:94" s="1" customFormat="1" x14ac:dyDescent="0.3">
      <c r="A25" s="94"/>
      <c r="B25" s="11">
        <v>500</v>
      </c>
      <c r="C25" s="13">
        <f t="shared" ref="C25:R25" si="20">1-(C$15/C15)</f>
        <v>0</v>
      </c>
      <c r="D25" s="13">
        <f t="shared" si="20"/>
        <v>0</v>
      </c>
      <c r="E25" s="13">
        <f t="shared" si="20"/>
        <v>0</v>
      </c>
      <c r="F25" s="13">
        <f t="shared" si="20"/>
        <v>0</v>
      </c>
      <c r="G25" s="13">
        <f t="shared" si="20"/>
        <v>0</v>
      </c>
      <c r="H25" s="13">
        <f t="shared" si="20"/>
        <v>0</v>
      </c>
      <c r="I25" s="13">
        <f t="shared" si="20"/>
        <v>0</v>
      </c>
      <c r="J25" s="13">
        <f t="shared" si="20"/>
        <v>0</v>
      </c>
      <c r="K25" s="13">
        <f t="shared" si="20"/>
        <v>0</v>
      </c>
      <c r="L25" s="13">
        <f t="shared" si="20"/>
        <v>0</v>
      </c>
      <c r="M25" s="13">
        <f t="shared" si="20"/>
        <v>0</v>
      </c>
      <c r="N25" s="13">
        <f t="shared" si="20"/>
        <v>0</v>
      </c>
      <c r="O25" s="13">
        <f t="shared" si="20"/>
        <v>0</v>
      </c>
      <c r="P25" s="13">
        <f t="shared" si="20"/>
        <v>0</v>
      </c>
      <c r="Q25" s="13">
        <f t="shared" si="20"/>
        <v>0</v>
      </c>
      <c r="R25" s="13">
        <f t="shared" si="20"/>
        <v>0</v>
      </c>
      <c r="T25" s="94"/>
      <c r="U25" s="11">
        <v>500</v>
      </c>
      <c r="V25" s="13">
        <f t="shared" ref="V25:AK25" si="21">1-(V$15/V15)</f>
        <v>0</v>
      </c>
      <c r="W25" s="13">
        <f t="shared" si="21"/>
        <v>0</v>
      </c>
      <c r="X25" s="13">
        <f t="shared" si="21"/>
        <v>0</v>
      </c>
      <c r="Y25" s="13">
        <f t="shared" si="21"/>
        <v>0</v>
      </c>
      <c r="Z25" s="13">
        <f t="shared" si="21"/>
        <v>0</v>
      </c>
      <c r="AA25" s="13">
        <f t="shared" si="21"/>
        <v>0</v>
      </c>
      <c r="AB25" s="13">
        <f t="shared" si="21"/>
        <v>0</v>
      </c>
      <c r="AC25" s="13">
        <f t="shared" si="21"/>
        <v>0</v>
      </c>
      <c r="AD25" s="13">
        <f t="shared" si="21"/>
        <v>0</v>
      </c>
      <c r="AE25" s="13">
        <f t="shared" si="21"/>
        <v>0</v>
      </c>
      <c r="AF25" s="13">
        <f t="shared" si="21"/>
        <v>0</v>
      </c>
      <c r="AG25" s="13">
        <f t="shared" si="21"/>
        <v>0</v>
      </c>
      <c r="AH25" s="13">
        <f t="shared" si="21"/>
        <v>0</v>
      </c>
      <c r="AI25" s="13">
        <f t="shared" si="21"/>
        <v>0</v>
      </c>
      <c r="AJ25" s="13">
        <f t="shared" si="21"/>
        <v>0</v>
      </c>
      <c r="AK25" s="13">
        <f t="shared" si="21"/>
        <v>0</v>
      </c>
      <c r="AM25" s="94"/>
      <c r="AN25" s="11">
        <v>500</v>
      </c>
      <c r="AO25" s="13">
        <f t="shared" ref="AO25:BD25" si="22">1-(AO$15/AO15)</f>
        <v>0</v>
      </c>
      <c r="AP25" s="13">
        <f t="shared" si="22"/>
        <v>0</v>
      </c>
      <c r="AQ25" s="13">
        <f t="shared" si="22"/>
        <v>0</v>
      </c>
      <c r="AR25" s="13">
        <f t="shared" si="22"/>
        <v>0</v>
      </c>
      <c r="AS25" s="13">
        <f t="shared" si="22"/>
        <v>0</v>
      </c>
      <c r="AT25" s="13">
        <f t="shared" si="22"/>
        <v>0</v>
      </c>
      <c r="AU25" s="13">
        <f t="shared" si="22"/>
        <v>0</v>
      </c>
      <c r="AV25" s="13">
        <f t="shared" si="22"/>
        <v>0</v>
      </c>
      <c r="AW25" s="13">
        <f t="shared" si="22"/>
        <v>0</v>
      </c>
      <c r="AX25" s="13">
        <f t="shared" si="22"/>
        <v>0</v>
      </c>
      <c r="AY25" s="13">
        <f t="shared" si="22"/>
        <v>0</v>
      </c>
      <c r="AZ25" s="13">
        <f t="shared" si="22"/>
        <v>0</v>
      </c>
      <c r="BA25" s="13">
        <f t="shared" si="22"/>
        <v>0</v>
      </c>
      <c r="BB25" s="13">
        <f t="shared" si="22"/>
        <v>0</v>
      </c>
      <c r="BC25" s="13">
        <f t="shared" si="22"/>
        <v>0</v>
      </c>
      <c r="BD25" s="13">
        <f t="shared" si="22"/>
        <v>0</v>
      </c>
      <c r="BF25" s="94"/>
      <c r="BG25" s="11">
        <v>500</v>
      </c>
      <c r="BH25" s="13">
        <f t="shared" ref="BH25:BW25" si="23">1-(BH$15/BH15)</f>
        <v>0</v>
      </c>
      <c r="BI25" s="13">
        <f t="shared" si="23"/>
        <v>0</v>
      </c>
      <c r="BJ25" s="13">
        <f t="shared" si="23"/>
        <v>0</v>
      </c>
      <c r="BK25" s="13">
        <f t="shared" si="23"/>
        <v>0</v>
      </c>
      <c r="BL25" s="13">
        <f t="shared" si="23"/>
        <v>0</v>
      </c>
      <c r="BM25" s="13">
        <f t="shared" si="23"/>
        <v>0</v>
      </c>
      <c r="BN25" s="13">
        <f t="shared" si="23"/>
        <v>0</v>
      </c>
      <c r="BO25" s="13">
        <f t="shared" si="23"/>
        <v>0</v>
      </c>
      <c r="BP25" s="13">
        <f t="shared" si="23"/>
        <v>0</v>
      </c>
      <c r="BQ25" s="13">
        <f t="shared" si="23"/>
        <v>0</v>
      </c>
      <c r="BR25" s="13">
        <f t="shared" si="23"/>
        <v>0</v>
      </c>
      <c r="BS25" s="13">
        <f t="shared" si="23"/>
        <v>0</v>
      </c>
      <c r="BT25" s="13">
        <f t="shared" si="23"/>
        <v>0</v>
      </c>
      <c r="BU25" s="13">
        <f t="shared" si="23"/>
        <v>0</v>
      </c>
      <c r="BV25" s="13">
        <f t="shared" si="23"/>
        <v>0</v>
      </c>
      <c r="BW25" s="13">
        <f t="shared" si="23"/>
        <v>0</v>
      </c>
      <c r="BY25" s="94"/>
      <c r="BZ25" s="11">
        <v>500</v>
      </c>
      <c r="CA25" s="13">
        <f t="shared" ref="CA25:CP25" si="24">1-(CA$15/CA15)</f>
        <v>0</v>
      </c>
      <c r="CB25" s="13">
        <f t="shared" si="24"/>
        <v>0</v>
      </c>
      <c r="CC25" s="13">
        <f t="shared" si="24"/>
        <v>0</v>
      </c>
      <c r="CD25" s="13">
        <f t="shared" si="24"/>
        <v>0</v>
      </c>
      <c r="CE25" s="13">
        <f t="shared" si="24"/>
        <v>0</v>
      </c>
      <c r="CF25" s="13">
        <f t="shared" si="24"/>
        <v>0</v>
      </c>
      <c r="CG25" s="13">
        <f t="shared" si="24"/>
        <v>0</v>
      </c>
      <c r="CH25" s="13">
        <f t="shared" si="24"/>
        <v>0</v>
      </c>
      <c r="CI25" s="13">
        <f t="shared" si="24"/>
        <v>0</v>
      </c>
      <c r="CJ25" s="13">
        <f t="shared" si="24"/>
        <v>0</v>
      </c>
      <c r="CK25" s="13">
        <f t="shared" si="24"/>
        <v>0</v>
      </c>
      <c r="CL25" s="13">
        <f t="shared" si="24"/>
        <v>0</v>
      </c>
      <c r="CM25" s="13">
        <f t="shared" si="24"/>
        <v>0</v>
      </c>
      <c r="CN25" s="13">
        <f t="shared" si="24"/>
        <v>0</v>
      </c>
      <c r="CO25" s="13">
        <f t="shared" si="24"/>
        <v>0</v>
      </c>
      <c r="CP25" s="13">
        <f t="shared" si="24"/>
        <v>0</v>
      </c>
    </row>
    <row r="26" spans="1:94" s="1" customFormat="1" x14ac:dyDescent="0.3">
      <c r="A26" s="94"/>
      <c r="B26" s="4">
        <v>600</v>
      </c>
      <c r="C26" s="8">
        <f t="shared" ref="C26:R26" si="25">1-(C$15/C16)</f>
        <v>8.3434604650416411E-3</v>
      </c>
      <c r="D26" s="8">
        <f t="shared" si="25"/>
        <v>1.1439950644088648E-2</v>
      </c>
      <c r="E26" s="8">
        <f t="shared" si="25"/>
        <v>1.4740820907190866E-2</v>
      </c>
      <c r="F26" s="8">
        <f t="shared" si="25"/>
        <v>1.8129586684401122E-2</v>
      </c>
      <c r="G26" s="8">
        <f t="shared" si="25"/>
        <v>2.1517122096006869E-2</v>
      </c>
      <c r="H26" s="8">
        <f t="shared" si="25"/>
        <v>2.5003344380529535E-2</v>
      </c>
      <c r="I26" s="8">
        <f t="shared" si="25"/>
        <v>2.8054849150018102E-2</v>
      </c>
      <c r="J26" s="8">
        <f t="shared" si="25"/>
        <v>3.1135939012003289E-2</v>
      </c>
      <c r="K26" s="8">
        <f t="shared" si="25"/>
        <v>3.4068455202439951E-2</v>
      </c>
      <c r="L26" s="8">
        <f t="shared" si="25"/>
        <v>3.6846233567342512E-2</v>
      </c>
      <c r="M26" s="8">
        <f t="shared" si="25"/>
        <v>3.9595969085987615E-2</v>
      </c>
      <c r="N26" s="8">
        <f t="shared" si="25"/>
        <v>4.1939722069869623E-2</v>
      </c>
      <c r="O26" s="8">
        <f t="shared" si="25"/>
        <v>4.4264585339681917E-2</v>
      </c>
      <c r="P26" s="8">
        <f t="shared" si="25"/>
        <v>4.6450622999073321E-2</v>
      </c>
      <c r="Q26" s="8">
        <f t="shared" si="25"/>
        <v>4.850572469822978E-2</v>
      </c>
      <c r="R26" s="8">
        <f t="shared" si="25"/>
        <v>5.0531575509804805E-2</v>
      </c>
      <c r="T26" s="94"/>
      <c r="U26" s="4">
        <v>600</v>
      </c>
      <c r="V26" s="8">
        <f t="shared" ref="V26:AK26" si="26">1-(V$15/V16)</f>
        <v>6.8844527434983593E-3</v>
      </c>
      <c r="W26" s="8">
        <f t="shared" si="26"/>
        <v>9.8518331206461918E-3</v>
      </c>
      <c r="X26" s="8">
        <f t="shared" si="26"/>
        <v>1.313444135956976E-2</v>
      </c>
      <c r="Y26" s="8">
        <f t="shared" si="26"/>
        <v>1.6603308694086105E-2</v>
      </c>
      <c r="Z26" s="8">
        <f t="shared" si="26"/>
        <v>2.0150303079982224E-2</v>
      </c>
      <c r="AA26" s="8">
        <f t="shared" si="26"/>
        <v>2.3867448362181243E-2</v>
      </c>
      <c r="AB26" s="8">
        <f t="shared" si="26"/>
        <v>2.7166681585292229E-2</v>
      </c>
      <c r="AC26" s="8">
        <f t="shared" si="26"/>
        <v>3.053362232635759E-2</v>
      </c>
      <c r="AD26" s="8">
        <f t="shared" si="26"/>
        <v>3.3766019950147941E-2</v>
      </c>
      <c r="AE26" s="8">
        <f t="shared" si="26"/>
        <v>3.6848698266302771E-2</v>
      </c>
      <c r="AF26" s="8">
        <f t="shared" si="26"/>
        <v>3.9916825686924784E-2</v>
      </c>
      <c r="AG26" s="8">
        <f t="shared" si="26"/>
        <v>4.2542737731101399E-2</v>
      </c>
      <c r="AH26" s="8">
        <f t="shared" si="26"/>
        <v>4.5155529727229915E-2</v>
      </c>
      <c r="AI26" s="8">
        <f t="shared" si="26"/>
        <v>4.7618248451051892E-2</v>
      </c>
      <c r="AJ26" s="8">
        <f t="shared" si="26"/>
        <v>4.993763477994273E-2</v>
      </c>
      <c r="AK26" s="8">
        <f t="shared" si="26"/>
        <v>5.222704869827699E-2</v>
      </c>
      <c r="AM26" s="94"/>
      <c r="AN26" s="4">
        <v>600</v>
      </c>
      <c r="AO26" s="8">
        <f t="shared" ref="AO26:BD26" si="27">1-(AO$15/AO16)</f>
        <v>5.7308449435539144E-3</v>
      </c>
      <c r="AP26" s="8">
        <f t="shared" si="27"/>
        <v>8.530781756681094E-3</v>
      </c>
      <c r="AQ26" s="8">
        <f t="shared" si="27"/>
        <v>1.1737470488039747E-2</v>
      </c>
      <c r="AR26" s="8">
        <f t="shared" si="27"/>
        <v>1.5219754629886562E-2</v>
      </c>
      <c r="AS26" s="8">
        <f t="shared" si="27"/>
        <v>1.8857706237155214E-2</v>
      </c>
      <c r="AT26" s="8">
        <f t="shared" si="27"/>
        <v>2.2736574618660854E-2</v>
      </c>
      <c r="AU26" s="8">
        <f t="shared" si="27"/>
        <v>2.6225363669302837E-2</v>
      </c>
      <c r="AV26" s="8">
        <f t="shared" si="27"/>
        <v>2.9822214917414547E-2</v>
      </c>
      <c r="AW26" s="8">
        <f t="shared" si="27"/>
        <v>3.3303955352601333E-2</v>
      </c>
      <c r="AX26" s="8">
        <f t="shared" si="27"/>
        <v>3.6645979281716201E-2</v>
      </c>
      <c r="AY26" s="8">
        <f t="shared" si="27"/>
        <v>3.9989401001406688E-2</v>
      </c>
      <c r="AZ26" s="8">
        <f t="shared" si="27"/>
        <v>4.2862088677539156E-2</v>
      </c>
      <c r="BA26" s="8">
        <f t="shared" si="27"/>
        <v>4.5728724982291302E-2</v>
      </c>
      <c r="BB26" s="8">
        <f t="shared" si="27"/>
        <v>4.8436802775626342E-2</v>
      </c>
      <c r="BC26" s="8">
        <f t="shared" si="27"/>
        <v>5.0991500362607689E-2</v>
      </c>
      <c r="BD26" s="8">
        <f t="shared" si="27"/>
        <v>5.3516208683536792E-2</v>
      </c>
      <c r="BF26" s="94"/>
      <c r="BG26" s="4">
        <v>600</v>
      </c>
      <c r="BH26" s="8">
        <f t="shared" ref="BH26:BW26" si="28">1-(BH$15/BH16)</f>
        <v>2.8189389923595209E-3</v>
      </c>
      <c r="BI26" s="8">
        <f t="shared" si="28"/>
        <v>4.8484745121096795E-3</v>
      </c>
      <c r="BJ26" s="8">
        <f t="shared" si="28"/>
        <v>7.4954595853495842E-3</v>
      </c>
      <c r="BK26" s="8">
        <f t="shared" si="28"/>
        <v>1.0684319350623861E-2</v>
      </c>
      <c r="BL26" s="8">
        <f t="shared" si="28"/>
        <v>1.4303402767036899E-2</v>
      </c>
      <c r="BM26" s="8">
        <f t="shared" si="28"/>
        <v>1.8431217934996136E-2</v>
      </c>
      <c r="BN26" s="8">
        <f t="shared" si="28"/>
        <v>2.234293701322343E-2</v>
      </c>
      <c r="BO26" s="8">
        <f t="shared" si="28"/>
        <v>2.654182408692185E-2</v>
      </c>
      <c r="BP26" s="8">
        <f t="shared" si="28"/>
        <v>3.0741737077421227E-2</v>
      </c>
      <c r="BQ26" s="8">
        <f t="shared" si="28"/>
        <v>3.4878102947811351E-2</v>
      </c>
      <c r="BR26" s="8">
        <f t="shared" si="28"/>
        <v>3.9101617964049984E-2</v>
      </c>
      <c r="BS26" s="8">
        <f t="shared" si="28"/>
        <v>4.2786709700058601E-2</v>
      </c>
      <c r="BT26" s="8">
        <f t="shared" si="28"/>
        <v>4.6506097762940235E-2</v>
      </c>
      <c r="BU26" s="8">
        <f t="shared" si="28"/>
        <v>5.0050584747381222E-2</v>
      </c>
      <c r="BV26" s="8">
        <f t="shared" si="28"/>
        <v>5.3415497825834657E-2</v>
      </c>
      <c r="BW26" s="8">
        <f t="shared" si="28"/>
        <v>5.6755687121519238E-2</v>
      </c>
      <c r="BY26" s="94"/>
      <c r="BZ26" s="4">
        <v>600</v>
      </c>
      <c r="CA26" s="8">
        <f t="shared" ref="CA26:CP26" si="29">1-(CA$15/CA16)</f>
        <v>2.6004580586804771E-3</v>
      </c>
      <c r="CB26" s="8">
        <f t="shared" si="29"/>
        <v>4.5440658717524895E-3</v>
      </c>
      <c r="CC26" s="8">
        <f t="shared" si="29"/>
        <v>7.1158053974514912E-3</v>
      </c>
      <c r="CD26" s="8">
        <f t="shared" si="29"/>
        <v>1.025038033841319E-2</v>
      </c>
      <c r="CE26" s="8">
        <f t="shared" si="29"/>
        <v>1.3841532126840472E-2</v>
      </c>
      <c r="CF26" s="8">
        <f t="shared" si="29"/>
        <v>1.7969349407707558E-2</v>
      </c>
      <c r="CG26" s="8">
        <f t="shared" si="29"/>
        <v>2.1904797759336958E-2</v>
      </c>
      <c r="CH26" s="8">
        <f t="shared" si="29"/>
        <v>2.6149076795760284E-2</v>
      </c>
      <c r="CI26" s="8">
        <f t="shared" si="29"/>
        <v>3.04107167104819E-2</v>
      </c>
      <c r="CJ26" s="8">
        <f t="shared" si="29"/>
        <v>3.4620565823770821E-2</v>
      </c>
      <c r="CK26" s="8">
        <f t="shared" si="29"/>
        <v>3.8929448670239175E-2</v>
      </c>
      <c r="CL26" s="8">
        <f t="shared" si="29"/>
        <v>4.2695818562205501E-2</v>
      </c>
      <c r="CM26" s="8">
        <f t="shared" si="29"/>
        <v>4.6502307250772534E-2</v>
      </c>
      <c r="CN26" s="8">
        <f t="shared" si="29"/>
        <v>5.0133491146175824E-2</v>
      </c>
      <c r="CO26" s="8">
        <f t="shared" si="29"/>
        <v>5.3583221477294662E-2</v>
      </c>
      <c r="CP26" s="8">
        <f t="shared" si="29"/>
        <v>5.700932944149617E-2</v>
      </c>
    </row>
    <row r="27" spans="1:94" s="1" customFormat="1" x14ac:dyDescent="0.3">
      <c r="A27" s="94"/>
      <c r="B27" s="4">
        <v>700</v>
      </c>
      <c r="C27" s="8">
        <f t="shared" ref="C27:R27" si="30">1-(C$15/C17)</f>
        <v>1.3430072036313301E-2</v>
      </c>
      <c r="D27" s="8">
        <f t="shared" si="30"/>
        <v>1.84748656171837E-2</v>
      </c>
      <c r="E27" s="8">
        <f t="shared" si="30"/>
        <v>2.3876216095472302E-2</v>
      </c>
      <c r="F27" s="8">
        <f t="shared" si="30"/>
        <v>2.9443359496094113E-2</v>
      </c>
      <c r="G27" s="8">
        <f t="shared" si="30"/>
        <v>3.5028310638989146E-2</v>
      </c>
      <c r="H27" s="8">
        <f t="shared" si="30"/>
        <v>4.0794782325068946E-2</v>
      </c>
      <c r="I27" s="8">
        <f t="shared" si="30"/>
        <v>4.5856694041894186E-2</v>
      </c>
      <c r="J27" s="8">
        <f t="shared" si="30"/>
        <v>5.0980548835737327E-2</v>
      </c>
      <c r="K27" s="8">
        <f t="shared" si="30"/>
        <v>5.5868707093026826E-2</v>
      </c>
      <c r="L27" s="8">
        <f t="shared" si="30"/>
        <v>6.0508708673543632E-2</v>
      </c>
      <c r="M27" s="8">
        <f t="shared" si="30"/>
        <v>6.5110863072249892E-2</v>
      </c>
      <c r="N27" s="8">
        <f t="shared" si="30"/>
        <v>6.9040364738072291E-2</v>
      </c>
      <c r="O27" s="8">
        <f t="shared" si="30"/>
        <v>7.2944224526498957E-2</v>
      </c>
      <c r="P27" s="8">
        <f t="shared" si="30"/>
        <v>7.662031212889997E-2</v>
      </c>
      <c r="Q27" s="8">
        <f t="shared" si="30"/>
        <v>8.0080830872404363E-2</v>
      </c>
      <c r="R27" s="8">
        <f t="shared" si="30"/>
        <v>8.3496386593622796E-2</v>
      </c>
      <c r="T27" s="94"/>
      <c r="U27" s="4">
        <v>700</v>
      </c>
      <c r="V27" s="8">
        <f t="shared" ref="V27:AK27" si="31">1-(V$15/V17)</f>
        <v>1.0973559799822952E-2</v>
      </c>
      <c r="W27" s="8">
        <f t="shared" si="31"/>
        <v>1.5762493045189285E-2</v>
      </c>
      <c r="X27" s="8">
        <f t="shared" si="31"/>
        <v>2.1087114074419433E-2</v>
      </c>
      <c r="Y27" s="8">
        <f t="shared" si="31"/>
        <v>2.6740182845874871E-2</v>
      </c>
      <c r="Z27" s="8">
        <f t="shared" si="31"/>
        <v>3.2545241760795207E-2</v>
      </c>
      <c r="AA27" s="8">
        <f t="shared" si="31"/>
        <v>3.8652908088000704E-2</v>
      </c>
      <c r="AB27" s="8">
        <f t="shared" si="31"/>
        <v>4.4092931362248788E-2</v>
      </c>
      <c r="AC27" s="8">
        <f t="shared" si="31"/>
        <v>4.9661812530025995E-2</v>
      </c>
      <c r="AD27" s="8">
        <f t="shared" si="31"/>
        <v>5.5023620043876953E-2</v>
      </c>
      <c r="AE27" s="8">
        <f t="shared" si="31"/>
        <v>6.0150514484644257E-2</v>
      </c>
      <c r="AF27" s="8">
        <f t="shared" si="31"/>
        <v>6.5265701092704909E-2</v>
      </c>
      <c r="AG27" s="8">
        <f t="shared" si="31"/>
        <v>6.9653182123203927E-2</v>
      </c>
      <c r="AH27" s="8">
        <f t="shared" si="31"/>
        <v>7.4027231270342497E-2</v>
      </c>
      <c r="AI27" s="8">
        <f t="shared" si="31"/>
        <v>7.8157602792710668E-2</v>
      </c>
      <c r="AJ27" s="8">
        <f t="shared" si="31"/>
        <v>8.2054141822223481E-2</v>
      </c>
      <c r="AK27" s="8">
        <f t="shared" si="31"/>
        <v>8.5906445242254659E-2</v>
      </c>
      <c r="AM27" s="94"/>
      <c r="AN27" s="4">
        <v>700</v>
      </c>
      <c r="AO27" s="8">
        <f t="shared" ref="AO27:BD27" si="32">1-(AO$15/AO17)</f>
        <v>9.0529682349832497E-3</v>
      </c>
      <c r="AP27" s="8">
        <f t="shared" si="32"/>
        <v>1.3531834088656991E-2</v>
      </c>
      <c r="AQ27" s="8">
        <f t="shared" si="32"/>
        <v>1.8690430456808738E-2</v>
      </c>
      <c r="AR27" s="8">
        <f t="shared" si="32"/>
        <v>2.4322055475425541E-2</v>
      </c>
      <c r="AS27" s="8">
        <f t="shared" si="32"/>
        <v>3.0234247229410371E-2</v>
      </c>
      <c r="AT27" s="8">
        <f t="shared" si="32"/>
        <v>3.6566987499733528E-2</v>
      </c>
      <c r="AU27" s="8">
        <f t="shared" si="32"/>
        <v>4.228627623626724E-2</v>
      </c>
      <c r="AV27" s="8">
        <f t="shared" si="32"/>
        <v>4.8204275529248553E-2</v>
      </c>
      <c r="AW27" s="8">
        <f t="shared" si="32"/>
        <v>5.395252029419062E-2</v>
      </c>
      <c r="AX27" s="8">
        <f t="shared" si="32"/>
        <v>5.9487370694990771E-2</v>
      </c>
      <c r="AY27" s="8">
        <f t="shared" si="32"/>
        <v>6.5040750199895303E-2</v>
      </c>
      <c r="AZ27" s="8">
        <f t="shared" si="32"/>
        <v>6.9824743269667366E-2</v>
      </c>
      <c r="BA27" s="8">
        <f t="shared" si="32"/>
        <v>7.4609827653653427E-2</v>
      </c>
      <c r="BB27" s="8">
        <f t="shared" si="32"/>
        <v>7.9140232204004235E-2</v>
      </c>
      <c r="BC27" s="8">
        <f t="shared" si="32"/>
        <v>8.3422746509759227E-2</v>
      </c>
      <c r="BD27" s="8">
        <f t="shared" si="32"/>
        <v>8.7663131506172887E-2</v>
      </c>
      <c r="BF27" s="94"/>
      <c r="BG27" s="4">
        <v>700</v>
      </c>
      <c r="BH27" s="8">
        <f t="shared" ref="BH27:BW27" si="33">1-(BH$15/BH17)</f>
        <v>4.3115426555000447E-3</v>
      </c>
      <c r="BI27" s="8">
        <f t="shared" si="33"/>
        <v>7.4535618262716596E-3</v>
      </c>
      <c r="BJ27" s="8">
        <f t="shared" si="33"/>
        <v>1.158092515266651E-2</v>
      </c>
      <c r="BK27" s="8">
        <f t="shared" si="33"/>
        <v>1.6588612949794967E-2</v>
      </c>
      <c r="BL27" s="8">
        <f t="shared" si="33"/>
        <v>2.2311213099137528E-2</v>
      </c>
      <c r="BM27" s="8">
        <f t="shared" si="33"/>
        <v>2.8882504424725619E-2</v>
      </c>
      <c r="BN27" s="8">
        <f t="shared" si="33"/>
        <v>3.5148730107214088E-2</v>
      </c>
      <c r="BO27" s="8">
        <f t="shared" si="33"/>
        <v>4.1913541572765944E-2</v>
      </c>
      <c r="BP27" s="8">
        <f t="shared" si="33"/>
        <v>4.8717217081230557E-2</v>
      </c>
      <c r="BQ27" s="8">
        <f t="shared" si="33"/>
        <v>5.54522548655767E-2</v>
      </c>
      <c r="BR27" s="8">
        <f t="shared" si="33"/>
        <v>6.2362669639032697E-2</v>
      </c>
      <c r="BS27" s="8">
        <f t="shared" si="33"/>
        <v>6.8418717516345651E-2</v>
      </c>
      <c r="BT27" s="8">
        <f t="shared" si="33"/>
        <v>7.4555479299653449E-2</v>
      </c>
      <c r="BU27" s="8">
        <f t="shared" si="33"/>
        <v>8.0425870069959271E-2</v>
      </c>
      <c r="BV27" s="8">
        <f t="shared" si="33"/>
        <v>8.601849162918751E-2</v>
      </c>
      <c r="BW27" s="8">
        <f t="shared" si="33"/>
        <v>9.1588624659773132E-2</v>
      </c>
      <c r="BY27" s="94"/>
      <c r="BZ27" s="4">
        <v>700</v>
      </c>
      <c r="CA27" s="8">
        <f t="shared" ref="CA27:CP27" si="34">1-(CA$15/CA17)</f>
        <v>3.963651769051002E-3</v>
      </c>
      <c r="CB27" s="8">
        <f t="shared" si="34"/>
        <v>6.9619468664217088E-3</v>
      </c>
      <c r="CC27" s="8">
        <f t="shared" si="34"/>
        <v>1.0958160693248953E-2</v>
      </c>
      <c r="CD27" s="8">
        <f t="shared" si="34"/>
        <v>1.5864376604481145E-2</v>
      </c>
      <c r="CE27" s="8">
        <f t="shared" si="34"/>
        <v>2.1525138788630938E-2</v>
      </c>
      <c r="CF27" s="8">
        <f t="shared" si="34"/>
        <v>2.8077384399299188E-2</v>
      </c>
      <c r="CG27" s="8">
        <f t="shared" si="34"/>
        <v>3.4364738774269932E-2</v>
      </c>
      <c r="CH27" s="8">
        <f t="shared" si="34"/>
        <v>4.1185891046563006E-2</v>
      </c>
      <c r="CI27" s="8">
        <f t="shared" si="34"/>
        <v>4.8074189044901461E-2</v>
      </c>
      <c r="CJ27" s="8">
        <f t="shared" si="34"/>
        <v>5.4915156184391578E-2</v>
      </c>
      <c r="CK27" s="8">
        <f t="shared" si="34"/>
        <v>6.195271671708924E-2</v>
      </c>
      <c r="CL27" s="8">
        <f t="shared" si="34"/>
        <v>6.8132635507057393E-2</v>
      </c>
      <c r="CM27" s="8">
        <f t="shared" si="34"/>
        <v>7.4404493206774669E-2</v>
      </c>
      <c r="CN27" s="8">
        <f t="shared" si="34"/>
        <v>8.0411369282570866E-2</v>
      </c>
      <c r="CO27" s="8">
        <f t="shared" si="34"/>
        <v>8.6139223768608497E-2</v>
      </c>
      <c r="CP27" s="8">
        <f t="shared" si="34"/>
        <v>9.1847914859031543E-2</v>
      </c>
    </row>
    <row r="28" spans="1:94" s="1" customFormat="1" x14ac:dyDescent="0.3">
      <c r="A28" s="95"/>
      <c r="B28" s="4">
        <v>800</v>
      </c>
      <c r="C28" s="8">
        <f t="shared" ref="C28:R28" si="35">1-(C$15/C18)</f>
        <v>1.6818523271658892E-2</v>
      </c>
      <c r="D28" s="8">
        <f t="shared" si="35"/>
        <v>2.3189270090705927E-2</v>
      </c>
      <c r="E28" s="8">
        <f t="shared" si="35"/>
        <v>3.0031390954101234E-2</v>
      </c>
      <c r="F28" s="8">
        <f t="shared" si="35"/>
        <v>3.7103362685991126E-2</v>
      </c>
      <c r="G28" s="8">
        <f t="shared" si="35"/>
        <v>4.4216010429282471E-2</v>
      </c>
      <c r="H28" s="8">
        <f t="shared" si="35"/>
        <v>5.1577100268182074E-2</v>
      </c>
      <c r="I28" s="8">
        <f t="shared" si="35"/>
        <v>5.8052190872988629E-2</v>
      </c>
      <c r="J28" s="8">
        <f t="shared" si="35"/>
        <v>6.4618483722177711E-2</v>
      </c>
      <c r="K28" s="8">
        <f t="shared" si="35"/>
        <v>7.0893373992414244E-2</v>
      </c>
      <c r="L28" s="8">
        <f t="shared" si="35"/>
        <v>7.6858897566181472E-2</v>
      </c>
      <c r="M28" s="8">
        <f t="shared" si="35"/>
        <v>8.2784263197296148E-2</v>
      </c>
      <c r="N28" s="8">
        <f t="shared" si="35"/>
        <v>8.7850056911690344E-2</v>
      </c>
      <c r="O28" s="8">
        <f t="shared" si="35"/>
        <v>9.2888539490111111E-2</v>
      </c>
      <c r="P28" s="8">
        <f t="shared" si="35"/>
        <v>9.7638159004300284E-2</v>
      </c>
      <c r="Q28" s="8">
        <f t="shared" si="35"/>
        <v>0.1021136878093698</v>
      </c>
      <c r="R28" s="8">
        <f t="shared" si="35"/>
        <v>0.10653519858088678</v>
      </c>
      <c r="T28" s="95"/>
      <c r="U28" s="4">
        <v>800</v>
      </c>
      <c r="V28" s="8">
        <f t="shared" ref="V28:AK28" si="36">1-(V$15/V18)</f>
        <v>1.3645133874172988E-2</v>
      </c>
      <c r="W28" s="8">
        <f t="shared" si="36"/>
        <v>1.9650770290591812E-2</v>
      </c>
      <c r="X28" s="8">
        <f t="shared" si="36"/>
        <v>2.6351840369774004E-2</v>
      </c>
      <c r="Y28" s="8">
        <f t="shared" si="36"/>
        <v>3.348959397237361E-2</v>
      </c>
      <c r="Z28" s="8">
        <f t="shared" si="36"/>
        <v>4.084133327301176E-2</v>
      </c>
      <c r="AA28" s="8">
        <f t="shared" si="36"/>
        <v>4.8598106017116116E-2</v>
      </c>
      <c r="AB28" s="8">
        <f t="shared" si="36"/>
        <v>5.5524299695145385E-2</v>
      </c>
      <c r="AC28" s="8">
        <f t="shared" si="36"/>
        <v>6.2630354282839584E-2</v>
      </c>
      <c r="AD28" s="8">
        <f t="shared" si="36"/>
        <v>6.9486462873975641E-2</v>
      </c>
      <c r="AE28" s="8">
        <f t="shared" si="36"/>
        <v>7.6054687600195514E-2</v>
      </c>
      <c r="AF28" s="8">
        <f t="shared" si="36"/>
        <v>8.2619602984974616E-2</v>
      </c>
      <c r="AG28" s="8">
        <f t="shared" si="36"/>
        <v>8.8259560241655821E-2</v>
      </c>
      <c r="AH28" s="8">
        <f t="shared" si="36"/>
        <v>9.3890278977849739E-2</v>
      </c>
      <c r="AI28" s="8">
        <f t="shared" si="36"/>
        <v>9.9214491176189412E-2</v>
      </c>
      <c r="AJ28" s="8">
        <f t="shared" si="36"/>
        <v>0.10424354099105404</v>
      </c>
      <c r="AK28" s="8">
        <f t="shared" si="36"/>
        <v>0.1092213580777619</v>
      </c>
      <c r="AM28" s="95"/>
      <c r="AN28" s="4">
        <v>800</v>
      </c>
      <c r="AO28" s="8">
        <f t="shared" ref="AO28:BD28" si="37">1-(AO$15/AO18)</f>
        <v>1.11846132956267E-2</v>
      </c>
      <c r="AP28" s="8">
        <f t="shared" si="37"/>
        <v>1.676525660014927E-2</v>
      </c>
      <c r="AQ28" s="8">
        <f t="shared" si="37"/>
        <v>2.3217878594921526E-2</v>
      </c>
      <c r="AR28" s="8">
        <f t="shared" si="37"/>
        <v>3.0288032367673745E-2</v>
      </c>
      <c r="AS28" s="8">
        <f t="shared" si="37"/>
        <v>3.7735787692203315E-2</v>
      </c>
      <c r="AT28" s="8">
        <f t="shared" si="37"/>
        <v>4.5739136823915283E-2</v>
      </c>
      <c r="AU28" s="8">
        <f t="shared" si="37"/>
        <v>5.2988215879397282E-2</v>
      </c>
      <c r="AV28" s="8">
        <f t="shared" si="37"/>
        <v>6.0508688268602895E-2</v>
      </c>
      <c r="AW28" s="8">
        <f t="shared" si="37"/>
        <v>6.7831376692003453E-2</v>
      </c>
      <c r="AX28" s="8">
        <f t="shared" si="37"/>
        <v>7.4898116524219183E-2</v>
      </c>
      <c r="AY28" s="8">
        <f t="shared" si="37"/>
        <v>8.2003540412363352E-2</v>
      </c>
      <c r="AZ28" s="8">
        <f t="shared" si="37"/>
        <v>8.8136207018425394E-2</v>
      </c>
      <c r="BA28" s="8">
        <f t="shared" si="37"/>
        <v>9.4280751607798807E-2</v>
      </c>
      <c r="BB28" s="8">
        <f t="shared" si="37"/>
        <v>0.10010768582106822</v>
      </c>
      <c r="BC28" s="8">
        <f t="shared" si="37"/>
        <v>0.10562403896254413</v>
      </c>
      <c r="BD28" s="8">
        <f t="shared" si="37"/>
        <v>0.11109388213914384</v>
      </c>
      <c r="BF28" s="95"/>
      <c r="BG28" s="4">
        <v>800</v>
      </c>
      <c r="BH28" s="8">
        <f t="shared" ref="BH28:BW28" si="38">1-(BH$15/BH18)</f>
        <v>5.2074416030676307E-3</v>
      </c>
      <c r="BI28" s="8">
        <f t="shared" si="38"/>
        <v>9.0322547270014208E-3</v>
      </c>
      <c r="BJ28" s="8">
        <f t="shared" si="38"/>
        <v>1.4080194405228785E-2</v>
      </c>
      <c r="BK28" s="8">
        <f t="shared" si="38"/>
        <v>2.0233632297246285E-2</v>
      </c>
      <c r="BL28" s="8">
        <f t="shared" si="38"/>
        <v>2.7298003440980212E-2</v>
      </c>
      <c r="BM28" s="8">
        <f t="shared" si="38"/>
        <v>3.5447128794893645E-2</v>
      </c>
      <c r="BN28" s="8">
        <f t="shared" si="38"/>
        <v>4.3250992245508213E-2</v>
      </c>
      <c r="BO28" s="8">
        <f t="shared" si="38"/>
        <v>5.1708943963748144E-2</v>
      </c>
      <c r="BP28" s="8">
        <f t="shared" si="38"/>
        <v>6.0247869068672744E-2</v>
      </c>
      <c r="BQ28" s="8">
        <f t="shared" si="38"/>
        <v>6.8730854812174336E-2</v>
      </c>
      <c r="BR28" s="8">
        <f t="shared" si="38"/>
        <v>7.7464539220556183E-2</v>
      </c>
      <c r="BS28" s="8">
        <f t="shared" si="38"/>
        <v>8.5142352230491269E-2</v>
      </c>
      <c r="BT28" s="8">
        <f t="shared" si="38"/>
        <v>9.2944607831277892E-2</v>
      </c>
      <c r="BU28" s="8">
        <f t="shared" si="38"/>
        <v>0.10042854376824029</v>
      </c>
      <c r="BV28" s="8">
        <f t="shared" si="38"/>
        <v>0.10757650828322707</v>
      </c>
      <c r="BW28" s="8">
        <f t="shared" si="38"/>
        <v>0.11471305407529298</v>
      </c>
      <c r="BY28" s="95"/>
      <c r="BZ28" s="4">
        <v>800</v>
      </c>
      <c r="CA28" s="8">
        <f t="shared" ref="CA28:CP28" si="39">1-(CA$15/CA18)</f>
        <v>4.7758921035933044E-3</v>
      </c>
      <c r="CB28" s="8">
        <f t="shared" si="39"/>
        <v>8.4167006617484885E-3</v>
      </c>
      <c r="CC28" s="8">
        <f t="shared" si="39"/>
        <v>1.3292349259087621E-2</v>
      </c>
      <c r="CD28" s="8">
        <f t="shared" si="39"/>
        <v>1.9306886421503244E-2</v>
      </c>
      <c r="CE28" s="8">
        <f t="shared" si="39"/>
        <v>2.6279141116502092E-2</v>
      </c>
      <c r="CF28" s="8">
        <f t="shared" si="39"/>
        <v>3.4387285438703397E-2</v>
      </c>
      <c r="CG28" s="8">
        <f t="shared" si="39"/>
        <v>4.2201750856452391E-2</v>
      </c>
      <c r="CH28" s="8">
        <f t="shared" si="39"/>
        <v>5.0714188412728345E-2</v>
      </c>
      <c r="CI28" s="8">
        <f t="shared" si="39"/>
        <v>5.9344377460978426E-2</v>
      </c>
      <c r="CJ28" s="8">
        <f t="shared" si="39"/>
        <v>6.7947130124895949E-2</v>
      </c>
      <c r="CK28" s="8">
        <f t="shared" si="39"/>
        <v>7.6828707902598437E-2</v>
      </c>
      <c r="CL28" s="8">
        <f t="shared" si="39"/>
        <v>8.4653377703366117E-2</v>
      </c>
      <c r="CM28" s="8">
        <f t="shared" si="39"/>
        <v>9.2618074311367926E-2</v>
      </c>
      <c r="CN28" s="8">
        <f t="shared" si="39"/>
        <v>0.10026805390653803</v>
      </c>
      <c r="CO28" s="8">
        <f t="shared" si="39"/>
        <v>0.10758216472894411</v>
      </c>
      <c r="CP28" s="8">
        <f t="shared" si="39"/>
        <v>0.11489043256909881</v>
      </c>
    </row>
    <row r="29" spans="1:94" s="1" customFormat="1" x14ac:dyDescent="0.3">
      <c r="A29" s="9"/>
      <c r="T29" s="9"/>
      <c r="AM29" s="9"/>
      <c r="BF29" s="9"/>
      <c r="BY29" s="9"/>
    </row>
    <row r="30" spans="1:94" s="1" customFormat="1" x14ac:dyDescent="0.3"/>
    <row r="31" spans="1:94" s="1" customFormat="1" x14ac:dyDescent="0.3">
      <c r="A31" s="91" t="s">
        <v>2</v>
      </c>
      <c r="B31" s="92"/>
      <c r="C31" s="89" t="s">
        <v>4</v>
      </c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T31" s="91" t="s">
        <v>2</v>
      </c>
      <c r="U31" s="92"/>
      <c r="V31" s="89" t="s">
        <v>4</v>
      </c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M31" s="91" t="s">
        <v>2</v>
      </c>
      <c r="AN31" s="92"/>
      <c r="AO31" s="89" t="s">
        <v>4</v>
      </c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F31" s="91" t="s">
        <v>2</v>
      </c>
      <c r="BG31" s="92"/>
      <c r="BH31" s="89" t="s">
        <v>4</v>
      </c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Y31" s="91" t="s">
        <v>2</v>
      </c>
      <c r="BZ31" s="92"/>
      <c r="CA31" s="89" t="s">
        <v>4</v>
      </c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</row>
    <row r="32" spans="1:94" s="1" customFormat="1" x14ac:dyDescent="0.3">
      <c r="A32" s="2"/>
      <c r="B32" s="2"/>
      <c r="C32" s="4">
        <v>200</v>
      </c>
      <c r="D32" s="4">
        <v>220</v>
      </c>
      <c r="E32" s="4">
        <v>240</v>
      </c>
      <c r="F32" s="4">
        <v>260</v>
      </c>
      <c r="G32" s="4">
        <v>280</v>
      </c>
      <c r="H32" s="4">
        <v>300</v>
      </c>
      <c r="I32" s="4">
        <v>320</v>
      </c>
      <c r="J32" s="4">
        <v>340</v>
      </c>
      <c r="K32" s="4">
        <v>360</v>
      </c>
      <c r="L32" s="4">
        <v>380</v>
      </c>
      <c r="M32" s="4">
        <v>400</v>
      </c>
      <c r="N32" s="4">
        <v>420</v>
      </c>
      <c r="O32" s="4">
        <v>440</v>
      </c>
      <c r="P32" s="4">
        <v>460</v>
      </c>
      <c r="Q32" s="4">
        <v>480</v>
      </c>
      <c r="R32" s="4">
        <v>500</v>
      </c>
      <c r="T32" s="2"/>
      <c r="U32" s="2"/>
      <c r="V32" s="4">
        <v>200</v>
      </c>
      <c r="W32" s="4">
        <v>220</v>
      </c>
      <c r="X32" s="4">
        <v>240</v>
      </c>
      <c r="Y32" s="4">
        <v>260</v>
      </c>
      <c r="Z32" s="4">
        <v>280</v>
      </c>
      <c r="AA32" s="4">
        <v>300</v>
      </c>
      <c r="AB32" s="4">
        <v>320</v>
      </c>
      <c r="AC32" s="4">
        <v>340</v>
      </c>
      <c r="AD32" s="4">
        <v>360</v>
      </c>
      <c r="AE32" s="4">
        <v>380</v>
      </c>
      <c r="AF32" s="4">
        <v>400</v>
      </c>
      <c r="AG32" s="4">
        <v>420</v>
      </c>
      <c r="AH32" s="4">
        <v>440</v>
      </c>
      <c r="AI32" s="4">
        <v>460</v>
      </c>
      <c r="AJ32" s="4">
        <v>480</v>
      </c>
      <c r="AK32" s="4">
        <v>500</v>
      </c>
      <c r="AM32" s="2"/>
      <c r="AN32" s="2"/>
      <c r="AO32" s="4">
        <v>200</v>
      </c>
      <c r="AP32" s="4">
        <v>220</v>
      </c>
      <c r="AQ32" s="4">
        <v>240</v>
      </c>
      <c r="AR32" s="4">
        <v>260</v>
      </c>
      <c r="AS32" s="4">
        <v>280</v>
      </c>
      <c r="AT32" s="4">
        <v>300</v>
      </c>
      <c r="AU32" s="4">
        <v>320</v>
      </c>
      <c r="AV32" s="4">
        <v>340</v>
      </c>
      <c r="AW32" s="4">
        <v>360</v>
      </c>
      <c r="AX32" s="4">
        <v>380</v>
      </c>
      <c r="AY32" s="4">
        <v>400</v>
      </c>
      <c r="AZ32" s="4">
        <v>420</v>
      </c>
      <c r="BA32" s="4">
        <v>440</v>
      </c>
      <c r="BB32" s="4">
        <v>460</v>
      </c>
      <c r="BC32" s="4">
        <v>480</v>
      </c>
      <c r="BD32" s="4">
        <v>500</v>
      </c>
      <c r="BF32" s="2"/>
      <c r="BG32" s="2"/>
      <c r="BH32" s="4">
        <v>200</v>
      </c>
      <c r="BI32" s="4">
        <v>220</v>
      </c>
      <c r="BJ32" s="4">
        <v>240</v>
      </c>
      <c r="BK32" s="4">
        <v>260</v>
      </c>
      <c r="BL32" s="4">
        <v>280</v>
      </c>
      <c r="BM32" s="4">
        <v>300</v>
      </c>
      <c r="BN32" s="4">
        <v>320</v>
      </c>
      <c r="BO32" s="4">
        <v>340</v>
      </c>
      <c r="BP32" s="4">
        <v>360</v>
      </c>
      <c r="BQ32" s="4">
        <v>380</v>
      </c>
      <c r="BR32" s="4">
        <v>400</v>
      </c>
      <c r="BS32" s="4">
        <v>420</v>
      </c>
      <c r="BT32" s="4">
        <v>440</v>
      </c>
      <c r="BU32" s="4">
        <v>460</v>
      </c>
      <c r="BV32" s="4">
        <v>480</v>
      </c>
      <c r="BW32" s="4">
        <v>500</v>
      </c>
      <c r="BY32" s="2"/>
      <c r="BZ32" s="2"/>
      <c r="CA32" s="4">
        <v>200</v>
      </c>
      <c r="CB32" s="4">
        <v>220</v>
      </c>
      <c r="CC32" s="4">
        <v>240</v>
      </c>
      <c r="CD32" s="4">
        <v>260</v>
      </c>
      <c r="CE32" s="4">
        <v>280</v>
      </c>
      <c r="CF32" s="4">
        <v>300</v>
      </c>
      <c r="CG32" s="4">
        <v>320</v>
      </c>
      <c r="CH32" s="4">
        <v>340</v>
      </c>
      <c r="CI32" s="4">
        <v>360</v>
      </c>
      <c r="CJ32" s="4">
        <v>380</v>
      </c>
      <c r="CK32" s="4">
        <v>400</v>
      </c>
      <c r="CL32" s="4">
        <v>420</v>
      </c>
      <c r="CM32" s="4">
        <v>440</v>
      </c>
      <c r="CN32" s="4">
        <v>460</v>
      </c>
      <c r="CO32" s="4">
        <v>480</v>
      </c>
      <c r="CP32" s="4">
        <v>500</v>
      </c>
    </row>
    <row r="33" spans="1:94" s="1" customFormat="1" x14ac:dyDescent="0.3">
      <c r="A33" s="93" t="s">
        <v>5</v>
      </c>
      <c r="B33" s="4">
        <v>300</v>
      </c>
      <c r="C33" s="3">
        <f>(C13*FX!$F$7*0.9)/(1000*$E$3)</f>
        <v>0.98174894567914872</v>
      </c>
      <c r="D33" s="3">
        <f>(D13*FX!$F$7*0.9)/(1000*$E$3)</f>
        <v>1.0418646555680495</v>
      </c>
      <c r="E33" s="3">
        <f>(E13*FX!$F$7*0.9)/(1000*$E$3)</f>
        <v>1.093347140808874</v>
      </c>
      <c r="F33" s="3">
        <f>(F13*FX!$F$7*0.9)/(1000*$E$3)</f>
        <v>1.1373532315197596</v>
      </c>
      <c r="G33" s="3">
        <f>(G13*FX!$F$7*0.9)/(1000*$E$3)</f>
        <v>1.1750106864317493</v>
      </c>
      <c r="H33" s="3">
        <f>(H13*FX!$F$7*0.9)/(1000*$E$3)</f>
        <v>1.2088270704161588</v>
      </c>
      <c r="I33" s="3">
        <f>(I13*FX!$F$7*0.9)/(1000*$E$3)</f>
        <v>1.2351992705293811</v>
      </c>
      <c r="J33" s="3">
        <f>(J13*FX!$F$7*0.9)/(1000*$E$3)</f>
        <v>1.2593393403008653</v>
      </c>
      <c r="K33" s="3">
        <f>(K13*FX!$F$7*0.9)/(1000*$E$3)</f>
        <v>1.2803635790960117</v>
      </c>
      <c r="L33" s="3">
        <f>(L13*FX!$F$7*0.9)/(1000*$E$3)</f>
        <v>1.2987730718366619</v>
      </c>
      <c r="M33" s="3">
        <f>(M13*FX!$F$7*0.9)/(1000*$E$3)</f>
        <v>1.3157380566951693</v>
      </c>
      <c r="N33" s="3">
        <f>(N13*FX!$F$7*0.9)/(1000*$E$3)</f>
        <v>1.3293200473901801</v>
      </c>
      <c r="O33" s="3">
        <f>(O13*FX!$F$7*0.9)/(1000*$E$3)</f>
        <v>1.3420736573566536</v>
      </c>
      <c r="P33" s="3">
        <f>(P13*FX!$F$7*0.9)/(1000*$E$3)</f>
        <v>1.3534698478124856</v>
      </c>
      <c r="Q33" s="3">
        <f>(Q13*FX!$F$7*0.9)/(1000*$E$3)</f>
        <v>1.3636991765726074</v>
      </c>
      <c r="R33" s="3">
        <f>(R13*FX!$F$7*0.9)/(1000*$E$3)</f>
        <v>1.3733574767770225</v>
      </c>
      <c r="T33" s="93" t="s">
        <v>5</v>
      </c>
      <c r="U33" s="4">
        <v>300</v>
      </c>
      <c r="V33" s="3">
        <f>(V13*FX!$F$7*0.9)/(1000*$E$3)</f>
        <v>0.99963576033223578</v>
      </c>
      <c r="W33" s="3">
        <f>(W13*FX!$F$7*0.9)/(1000*$E$3)</f>
        <v>1.0639771006655556</v>
      </c>
      <c r="X33" s="3">
        <f>(X13*FX!$F$7*0.9)/(1000*$E$3)</f>
        <v>1.119114929018902</v>
      </c>
      <c r="Y33" s="3">
        <f>(Y13*FX!$F$7*0.9)/(1000*$E$3)</f>
        <v>1.1661485402638299</v>
      </c>
      <c r="Z33" s="3">
        <f>(Z13*FX!$F$7*0.9)/(1000*$E$3)</f>
        <v>1.2062355404933707</v>
      </c>
      <c r="AA33" s="3">
        <f>(AA13*FX!$F$7*0.9)/(1000*$E$3)</f>
        <v>1.2420372231297838</v>
      </c>
      <c r="AB33" s="3">
        <f>(AB13*FX!$F$7*0.9)/(1000*$E$3)</f>
        <v>1.269785543846891</v>
      </c>
      <c r="AC33" s="3">
        <f>(AC13*FX!$F$7*0.9)/(1000*$E$3)</f>
        <v>1.2950216761199875</v>
      </c>
      <c r="AD33" s="3">
        <f>(AD13*FX!$F$7*0.9)/(1000*$E$3)</f>
        <v>1.3168506190657299</v>
      </c>
      <c r="AE33" s="3">
        <f>(AE13*FX!$F$7*0.9)/(1000*$E$3)</f>
        <v>1.3358336761114209</v>
      </c>
      <c r="AF33" s="3">
        <f>(AF13*FX!$F$7*0.9)/(1000*$E$3)</f>
        <v>1.3532059227086048</v>
      </c>
      <c r="AG33" s="3">
        <f>(AG13*FX!$F$7*0.9)/(1000*$E$3)</f>
        <v>1.3670218165156143</v>
      </c>
      <c r="AH33" s="3">
        <f>(AH13*FX!$F$7*0.9)/(1000*$E$3)</f>
        <v>1.3799141652695728</v>
      </c>
      <c r="AI33" s="3">
        <f>(AI13*FX!$F$7*0.9)/(1000*$E$3)</f>
        <v>1.3913632819156132</v>
      </c>
      <c r="AJ33" s="3">
        <f>(AJ13*FX!$F$7*0.9)/(1000*$E$3)</f>
        <v>1.4015793425742826</v>
      </c>
      <c r="AK33" s="3">
        <f>(AK13*FX!$F$7*0.9)/(1000*$E$3)</f>
        <v>1.4111692966798475</v>
      </c>
      <c r="AM33" s="93" t="s">
        <v>5</v>
      </c>
      <c r="AN33" s="4">
        <v>300</v>
      </c>
      <c r="AO33" s="3">
        <f>(AO13*FX!$F$7*0.9)/(1000*$E$3)</f>
        <v>1.012694123667065</v>
      </c>
      <c r="AP33" s="3">
        <f>(AP13*FX!$F$7*0.9)/(1000*$E$3)</f>
        <v>1.0805251212646567</v>
      </c>
      <c r="AQ33" s="3">
        <f>(AQ13*FX!$F$7*0.9)/(1000*$E$3)</f>
        <v>1.1387102671881459</v>
      </c>
      <c r="AR33" s="3">
        <f>(AR13*FX!$F$7*0.9)/(1000*$E$3)</f>
        <v>1.188262780063009</v>
      </c>
      <c r="AS33" s="3">
        <f>(AS13*FX!$F$7*0.9)/(1000*$E$3)</f>
        <v>1.2303471375979116</v>
      </c>
      <c r="AT33" s="3">
        <f>(AT13*FX!$F$7*0.9)/(1000*$E$3)</f>
        <v>1.2677450649719477</v>
      </c>
      <c r="AU33" s="3">
        <f>(AU13*FX!$F$7*0.9)/(1000*$E$3)</f>
        <v>1.296564364175971</v>
      </c>
      <c r="AV33" s="3">
        <f>(AV13*FX!$F$7*0.9)/(1000*$E$3)</f>
        <v>1.3226160692525835</v>
      </c>
      <c r="AW33" s="3">
        <f>(AW13*FX!$F$7*0.9)/(1000*$E$3)</f>
        <v>1.3450054179009077</v>
      </c>
      <c r="AX33" s="3">
        <f>(AX13*FX!$F$7*0.9)/(1000*$E$3)</f>
        <v>1.3643493723406055</v>
      </c>
      <c r="AY33" s="3">
        <f>(AY13*FX!$F$7*0.9)/(1000*$E$3)</f>
        <v>1.3819354047018135</v>
      </c>
      <c r="AZ33" s="3">
        <f>(AZ13*FX!$F$7*0.9)/(1000*$E$3)</f>
        <v>1.3958332764307859</v>
      </c>
      <c r="BA33" s="3">
        <f>(BA13*FX!$F$7*0.9)/(1000*$E$3)</f>
        <v>1.4087252656349476</v>
      </c>
      <c r="BB33" s="3">
        <f>(BB13*FX!$F$7*0.9)/(1000*$E$3)</f>
        <v>1.4201069590593896</v>
      </c>
      <c r="BC33" s="3">
        <f>(BC13*FX!$F$7*0.9)/(1000*$E$3)</f>
        <v>1.4302057952959646</v>
      </c>
      <c r="BD33" s="3">
        <f>(BD13*FX!$F$7*0.9)/(1000*$E$3)</f>
        <v>1.439633618187343</v>
      </c>
      <c r="BF33" s="93" t="s">
        <v>5</v>
      </c>
      <c r="BG33" s="4">
        <v>300</v>
      </c>
      <c r="BH33" s="3">
        <f>(BH13*FX!$F$7*0.9)/(1000*$E$3)</f>
        <v>1.0434028222637941</v>
      </c>
      <c r="BI33" s="3">
        <f>(BI13*FX!$F$7*0.9)/(1000*$E$3)</f>
        <v>1.121584106663388</v>
      </c>
      <c r="BJ33" s="3">
        <f>(BJ13*FX!$F$7*0.9)/(1000*$E$3)</f>
        <v>1.18907021461007</v>
      </c>
      <c r="BK33" s="3">
        <f>(BK13*FX!$F$7*0.9)/(1000*$E$3)</f>
        <v>1.2463324610574307</v>
      </c>
      <c r="BL33" s="3">
        <f>(BL13*FX!$F$7*0.9)/(1000*$E$3)</f>
        <v>1.2944040515021886</v>
      </c>
      <c r="BM33" s="3">
        <f>(BM13*FX!$F$7*0.9)/(1000*$E$3)</f>
        <v>1.3363684366779871</v>
      </c>
      <c r="BN33" s="3">
        <f>(BN13*FX!$F$7*0.9)/(1000*$E$3)</f>
        <v>1.3680257996081191</v>
      </c>
      <c r="BO33" s="3">
        <f>(BO13*FX!$F$7*0.9)/(1000*$E$3)</f>
        <v>1.3959947443364693</v>
      </c>
      <c r="BP33" s="3">
        <f>(BP13*FX!$F$7*0.9)/(1000*$E$3)</f>
        <v>1.4194452463818732</v>
      </c>
      <c r="BQ33" s="3">
        <f>(BQ13*FX!$F$7*0.9)/(1000*$E$3)</f>
        <v>1.4392036945488549</v>
      </c>
      <c r="BR33" s="3">
        <f>(BR13*FX!$F$7*0.9)/(1000*$E$3)</f>
        <v>1.456713663198733</v>
      </c>
      <c r="BS33" s="3">
        <f>(BS13*FX!$F$7*0.9)/(1000*$E$3)</f>
        <v>1.4702168141623793</v>
      </c>
      <c r="BT33" s="3">
        <f>(BT13*FX!$F$7*0.9)/(1000*$E$3)</f>
        <v>1.4824573619841201</v>
      </c>
      <c r="BU33" s="3">
        <f>(BU13*FX!$F$7*0.9)/(1000*$E$3)</f>
        <v>1.4930205799493586</v>
      </c>
      <c r="BV33" s="3">
        <f>(BV13*FX!$F$7*0.9)/(1000*$E$3)</f>
        <v>1.5021910269895171</v>
      </c>
      <c r="BW33" s="3">
        <f>(BW13*FX!$F$7*0.9)/(1000*$E$3)</f>
        <v>1.5105718195085405</v>
      </c>
      <c r="BY33" s="93" t="s">
        <v>5</v>
      </c>
      <c r="BZ33" s="4">
        <v>300</v>
      </c>
      <c r="CA33" s="3">
        <f>(CA13*FX!$F$7*0.9)/(1000*$E$3)</f>
        <v>1.0456832167783665</v>
      </c>
      <c r="CB33" s="3">
        <f>(CB13*FX!$F$7*0.9)/(1000*$E$3)</f>
        <v>1.1248153718968086</v>
      </c>
      <c r="CC33" s="3">
        <f>(CC13*FX!$F$7*0.9)/(1000*$E$3)</f>
        <v>1.1931847946563916</v>
      </c>
      <c r="CD33" s="3">
        <f>(CD13*FX!$F$7*0.9)/(1000*$E$3)</f>
        <v>1.2511852131184622</v>
      </c>
      <c r="CE33" s="3">
        <f>(CE13*FX!$F$7*0.9)/(1000*$E$3)</f>
        <v>1.2998213205178291</v>
      </c>
      <c r="CF33" s="3">
        <f>(CF13*FX!$F$7*0.9)/(1000*$E$3)</f>
        <v>1.3421981068015369</v>
      </c>
      <c r="CG33" s="3">
        <f>(CG13*FX!$F$7*0.9)/(1000*$E$3)</f>
        <v>1.3740916705673025</v>
      </c>
      <c r="CH33" s="3">
        <f>(CH13*FX!$F$7*0.9)/(1000*$E$3)</f>
        <v>1.4021969175381752</v>
      </c>
      <c r="CI33" s="3">
        <f>(CI13*FX!$F$7*0.9)/(1000*$E$3)</f>
        <v>1.4256957838330069</v>
      </c>
      <c r="CJ33" s="3">
        <f>(CJ13*FX!$F$7*0.9)/(1000*$E$3)</f>
        <v>1.4454383823829566</v>
      </c>
      <c r="CK33" s="3">
        <f>(CK13*FX!$F$7*0.9)/(1000*$E$3)</f>
        <v>1.4628832943142676</v>
      </c>
      <c r="CL33" s="3">
        <f>(CL13*FX!$F$7*0.9)/(1000*$E$3)</f>
        <v>1.4762986231581483</v>
      </c>
      <c r="CM33" s="3">
        <f>(CM13*FX!$F$7*0.9)/(1000*$E$3)</f>
        <v>1.4884275361744006</v>
      </c>
      <c r="CN33" s="3">
        <f>(CN13*FX!$F$7*0.9)/(1000*$E$3)</f>
        <v>1.4988671869664241</v>
      </c>
      <c r="CO33" s="3">
        <f>(CO13*FX!$F$7*0.9)/(1000*$E$3)</f>
        <v>1.5079078133034995</v>
      </c>
      <c r="CP33" s="3">
        <f>(CP13*FX!$F$7*0.9)/(1000*$E$3)</f>
        <v>1.5161499311165596</v>
      </c>
    </row>
    <row r="34" spans="1:94" s="1" customFormat="1" x14ac:dyDescent="0.3">
      <c r="A34" s="94"/>
      <c r="B34" s="4">
        <v>400</v>
      </c>
      <c r="C34" s="3">
        <f>(C14*FX!$F$7*0.9)/(1000*$E$3)</f>
        <v>1.0167407187347084</v>
      </c>
      <c r="D34" s="3">
        <f>(D14*FX!$F$7*0.9)/(1000*$E$3)</f>
        <v>1.0906496608958454</v>
      </c>
      <c r="E34" s="3">
        <f>(E14*FX!$F$7*0.9)/(1000*$E$3)</f>
        <v>1.1568236040841542</v>
      </c>
      <c r="F34" s="3">
        <f>(F14*FX!$F$7*0.9)/(1000*$E$3)</f>
        <v>1.2158122510588365</v>
      </c>
      <c r="G34" s="3">
        <f>(G14*FX!$F$7*0.9)/(1000*$E$3)</f>
        <v>1.2682938242928061</v>
      </c>
      <c r="H34" s="3">
        <f>(H14*FX!$F$7*0.9)/(1000*$E$3)</f>
        <v>1.3171738854786015</v>
      </c>
      <c r="I34" s="3">
        <f>(I14*FX!$F$7*0.9)/(1000*$E$3)</f>
        <v>1.3565552082028576</v>
      </c>
      <c r="J34" s="3">
        <f>(J14*FX!$F$7*0.9)/(1000*$E$3)</f>
        <v>1.3936545481104103</v>
      </c>
      <c r="K34" s="3">
        <f>(K14*FX!$F$7*0.9)/(1000*$E$3)</f>
        <v>1.4268440299566449</v>
      </c>
      <c r="L34" s="3">
        <f>(L14*FX!$F$7*0.9)/(1000*$E$3)</f>
        <v>1.4566222709308125</v>
      </c>
      <c r="M34" s="3">
        <f>(M14*FX!$F$7*0.9)/(1000*$E$3)</f>
        <v>1.4846919805578271</v>
      </c>
      <c r="N34" s="3">
        <f>(N14*FX!$F$7*0.9)/(1000*$E$3)</f>
        <v>1.5076216743223176</v>
      </c>
      <c r="O34" s="3">
        <f>(O14*FX!$F$7*0.9)/(1000*$E$3)</f>
        <v>1.5295409827532218</v>
      </c>
      <c r="P34" s="3">
        <f>(P14*FX!$F$7*0.9)/(1000*$E$3)</f>
        <v>1.5494589807757051</v>
      </c>
      <c r="Q34" s="3">
        <f>(Q14*FX!$F$7*0.9)/(1000*$E$3)</f>
        <v>1.5676147432674941</v>
      </c>
      <c r="R34" s="3">
        <f>(R14*FX!$F$7*0.9)/(1000*$E$3)</f>
        <v>1.5850065483462044</v>
      </c>
      <c r="T34" s="94"/>
      <c r="U34" s="4">
        <v>400</v>
      </c>
      <c r="V34" s="3">
        <f>(V14*FX!$F$7*0.9)/(1000*$E$3)</f>
        <v>1.0319029364449239</v>
      </c>
      <c r="W34" s="3">
        <f>(W14*FX!$F$7*0.9)/(1000*$E$3)</f>
        <v>1.1107231407251468</v>
      </c>
      <c r="X34" s="3">
        <f>(X14*FX!$F$7*0.9)/(1000*$E$3)</f>
        <v>1.1817396854915176</v>
      </c>
      <c r="Y34" s="3">
        <f>(Y14*FX!$F$7*0.9)/(1000*$E$3)</f>
        <v>1.2453035358748346</v>
      </c>
      <c r="Z34" s="3">
        <f>(Z14*FX!$F$7*0.9)/(1000*$E$3)</f>
        <v>1.3019800151965792</v>
      </c>
      <c r="AA34" s="3">
        <f>(AA14*FX!$F$7*0.9)/(1000*$E$3)</f>
        <v>1.3548030080691149</v>
      </c>
      <c r="AB34" s="3">
        <f>(AB14*FX!$F$7*0.9)/(1000*$E$3)</f>
        <v>1.3973392202932753</v>
      </c>
      <c r="AC34" s="3">
        <f>(AC14*FX!$F$7*0.9)/(1000*$E$3)</f>
        <v>1.4373559131518547</v>
      </c>
      <c r="AD34" s="3">
        <f>(AD14*FX!$F$7*0.9)/(1000*$E$3)</f>
        <v>1.4730819754674211</v>
      </c>
      <c r="AE34" s="3">
        <f>(AE14*FX!$F$7*0.9)/(1000*$E$3)</f>
        <v>1.505055210405027</v>
      </c>
      <c r="AF34" s="3">
        <f>(AF14*FX!$F$7*0.9)/(1000*$E$3)</f>
        <v>1.5351057692596042</v>
      </c>
      <c r="AG34" s="3">
        <f>(AG14*FX!$F$7*0.9)/(1000*$E$3)</f>
        <v>1.5595779294162611</v>
      </c>
      <c r="AH34" s="3">
        <f>(AH14*FX!$F$7*0.9)/(1000*$E$3)</f>
        <v>1.58289855279013</v>
      </c>
      <c r="AI34" s="3">
        <f>(AI14*FX!$F$7*0.9)/(1000*$E$3)</f>
        <v>1.6040204027090865</v>
      </c>
      <c r="AJ34" s="3">
        <f>(AJ14*FX!$F$7*0.9)/(1000*$E$3)</f>
        <v>1.6232098968450988</v>
      </c>
      <c r="AK34" s="3">
        <f>(AK14*FX!$F$7*0.9)/(1000*$E$3)</f>
        <v>1.641529974198809</v>
      </c>
      <c r="AM34" s="94"/>
      <c r="AN34" s="4">
        <v>400</v>
      </c>
      <c r="AO34" s="3">
        <f>(AO14*FX!$F$7*0.9)/(1000*$E$3)</f>
        <v>1.0423882474999271</v>
      </c>
      <c r="AP34" s="3">
        <f>(AP14*FX!$F$7*0.9)/(1000*$E$3)</f>
        <v>1.1250882966880065</v>
      </c>
      <c r="AQ34" s="3">
        <f>(AQ14*FX!$F$7*0.9)/(1000*$E$3)</f>
        <v>1.2000326271290129</v>
      </c>
      <c r="AR34" s="3">
        <f>(AR14*FX!$F$7*0.9)/(1000*$E$3)</f>
        <v>1.2673725374915721</v>
      </c>
      <c r="AS34" s="3">
        <f>(AS14*FX!$F$7*0.9)/(1000*$E$3)</f>
        <v>1.3275471621058748</v>
      </c>
      <c r="AT34" s="3">
        <f>(AT14*FX!$F$7*0.9)/(1000*$E$3)</f>
        <v>1.3836737619860318</v>
      </c>
      <c r="AU34" s="3">
        <f>(AU14*FX!$F$7*0.9)/(1000*$E$3)</f>
        <v>1.4288535147531798</v>
      </c>
      <c r="AV34" s="3">
        <f>(AV14*FX!$F$7*0.9)/(1000*$E$3)</f>
        <v>1.4713060107374025</v>
      </c>
      <c r="AW34" s="3">
        <f>(AW14*FX!$F$7*0.9)/(1000*$E$3)</f>
        <v>1.5091356925673349</v>
      </c>
      <c r="AX34" s="3">
        <f>(AX14*FX!$F$7*0.9)/(1000*$E$3)</f>
        <v>1.542912043477402</v>
      </c>
      <c r="AY34" s="3">
        <f>(AY14*FX!$F$7*0.9)/(1000*$E$3)</f>
        <v>1.5745698950688485</v>
      </c>
      <c r="AZ34" s="3">
        <f>(AZ14*FX!$F$7*0.9)/(1000*$E$3)</f>
        <v>1.6002757383964719</v>
      </c>
      <c r="BA34" s="3">
        <f>(BA14*FX!$F$7*0.9)/(1000*$E$3)</f>
        <v>1.6246991064916185</v>
      </c>
      <c r="BB34" s="3">
        <f>(BB14*FX!$F$7*0.9)/(1000*$E$3)</f>
        <v>1.6467504919780218</v>
      </c>
      <c r="BC34" s="3">
        <f>(BC14*FX!$F$7*0.9)/(1000*$E$3)</f>
        <v>1.6667211858537481</v>
      </c>
      <c r="BD34" s="3">
        <f>(BD14*FX!$F$7*0.9)/(1000*$E$3)</f>
        <v>1.685725513733249</v>
      </c>
      <c r="BF34" s="94"/>
      <c r="BG34" s="4">
        <v>400</v>
      </c>
      <c r="BH34" s="3">
        <f>(BH14*FX!$F$7*0.9)/(1000*$E$3)</f>
        <v>1.0643388010165247</v>
      </c>
      <c r="BI34" s="3">
        <f>(BI14*FX!$F$7*0.9)/(1000*$E$3)</f>
        <v>1.1573551801704636</v>
      </c>
      <c r="BJ34" s="3">
        <f>(BJ14*FX!$F$7*0.9)/(1000*$E$3)</f>
        <v>1.2433970945633877</v>
      </c>
      <c r="BK34" s="3">
        <f>(BK14*FX!$F$7*0.9)/(1000*$E$3)</f>
        <v>1.3218683944926755</v>
      </c>
      <c r="BL34" s="3">
        <f>(BL14*FX!$F$7*0.9)/(1000*$E$3)</f>
        <v>1.3926397954599457</v>
      </c>
      <c r="BM34" s="3">
        <f>(BM14*FX!$F$7*0.9)/(1000*$E$3)</f>
        <v>1.4589225818291107</v>
      </c>
      <c r="BN34" s="3">
        <f>(BN14*FX!$F$7*0.9)/(1000*$E$3)</f>
        <v>1.5122605816703993</v>
      </c>
      <c r="BO34" s="3">
        <f>(BO14*FX!$F$7*0.9)/(1000*$E$3)</f>
        <v>1.5621925629990141</v>
      </c>
      <c r="BP34" s="3">
        <f>(BP14*FX!$F$7*0.9)/(1000*$E$3)</f>
        <v>1.6063990583104681</v>
      </c>
      <c r="BQ34" s="3">
        <f>(BQ14*FX!$F$7*0.9)/(1000*$E$3)</f>
        <v>1.645532902243767</v>
      </c>
      <c r="BR34" s="3">
        <f>(BR14*FX!$F$7*0.9)/(1000*$E$3)</f>
        <v>1.6818363971543326</v>
      </c>
      <c r="BS34" s="3">
        <f>(BS14*FX!$F$7*0.9)/(1000*$E$3)</f>
        <v>1.7109888491988574</v>
      </c>
      <c r="BT34" s="3">
        <f>(BT14*FX!$F$7*0.9)/(1000*$E$3)</f>
        <v>1.7383714913149682</v>
      </c>
      <c r="BU34" s="3">
        <f>(BU14*FX!$F$7*0.9)/(1000*$E$3)</f>
        <v>1.7627963795826445</v>
      </c>
      <c r="BV34" s="3">
        <f>(BV14*FX!$F$7*0.9)/(1000*$E$3)</f>
        <v>1.7846456814963438</v>
      </c>
      <c r="BW34" s="3">
        <f>(BW14*FX!$F$7*0.9)/(1000*$E$3)</f>
        <v>1.8051765031340541</v>
      </c>
      <c r="BY34" s="94"/>
      <c r="BZ34" s="4">
        <v>400</v>
      </c>
      <c r="CA34" s="3">
        <f>(CA14*FX!$F$7*0.9)/(1000*$E$3)</f>
        <v>1.0657688233847291</v>
      </c>
      <c r="CB34" s="3">
        <f>(CB14*FX!$F$7*0.9)/(1000*$E$3)</f>
        <v>1.1596283506335126</v>
      </c>
      <c r="CC34" s="3">
        <f>(CC14*FX!$F$7*0.9)/(1000*$E$3)</f>
        <v>1.2466368157758145</v>
      </c>
      <c r="CD34" s="3">
        <f>(CD14*FX!$F$7*0.9)/(1000*$E$3)</f>
        <v>1.3261220429344087</v>
      </c>
      <c r="CE34" s="3">
        <f>(CE14*FX!$F$7*0.9)/(1000*$E$3)</f>
        <v>1.397887680507214</v>
      </c>
      <c r="CF34" s="3">
        <f>(CF14*FX!$F$7*0.9)/(1000*$E$3)</f>
        <v>1.465140060822872</v>
      </c>
      <c r="CG34" s="3">
        <f>(CG14*FX!$F$7*0.9)/(1000*$E$3)</f>
        <v>1.5192620360971456</v>
      </c>
      <c r="CH34" s="3">
        <f>(CH14*FX!$F$7*0.9)/(1000*$E$3)</f>
        <v>1.5699110578390914</v>
      </c>
      <c r="CI34" s="3">
        <f>(CI14*FX!$F$7*0.9)/(1000*$E$3)</f>
        <v>1.614722552176225</v>
      </c>
      <c r="CJ34" s="3">
        <f>(CJ14*FX!$F$7*0.9)/(1000*$E$3)</f>
        <v>1.654355522844305</v>
      </c>
      <c r="CK34" s="3">
        <f>(CK14*FX!$F$7*0.9)/(1000*$E$3)</f>
        <v>1.6910802955751658</v>
      </c>
      <c r="CL34" s="3">
        <f>(CL14*FX!$F$7*0.9)/(1000*$E$3)</f>
        <v>1.7205343566642641</v>
      </c>
      <c r="CM34" s="3">
        <f>(CM14*FX!$F$7*0.9)/(1000*$E$3)</f>
        <v>1.7481644563662779</v>
      </c>
      <c r="CN34" s="3">
        <f>(CN14*FX!$F$7*0.9)/(1000*$E$3)</f>
        <v>1.7727759896576323</v>
      </c>
      <c r="CO34" s="3">
        <f>(CO14*FX!$F$7*0.9)/(1000*$E$3)</f>
        <v>1.7947612034891434</v>
      </c>
      <c r="CP34" s="3">
        <f>(CP14*FX!$F$7*0.9)/(1000*$E$3)</f>
        <v>1.8153897500458627</v>
      </c>
    </row>
    <row r="35" spans="1:94" s="1" customFormat="1" x14ac:dyDescent="0.3">
      <c r="A35" s="94"/>
      <c r="B35" s="11">
        <v>500</v>
      </c>
      <c r="C35" s="12">
        <f>(C15*FX!$F$7*0.9)/(1000*$E$3)</f>
        <v>1.0326239362669003</v>
      </c>
      <c r="D35" s="12">
        <f>(D15*FX!$F$7*0.9)/(1000*$E$3)</f>
        <v>1.1136968272812215</v>
      </c>
      <c r="E35" s="12">
        <f>(E15*FX!$F$7*0.9)/(1000*$E$3)</f>
        <v>1.1879457778174056</v>
      </c>
      <c r="F35" s="12">
        <f>(F15*FX!$F$7*0.9)/(1000*$E$3)</f>
        <v>1.255614193385503</v>
      </c>
      <c r="G35" s="12">
        <f>(G15*FX!$F$7*0.9)/(1000*$E$3)</f>
        <v>1.3171090486905874</v>
      </c>
      <c r="H35" s="12">
        <f>(H15*FX!$F$7*0.9)/(1000*$E$3)</f>
        <v>1.3755710461968804</v>
      </c>
      <c r="I35" s="12">
        <f>(I15*FX!$F$7*0.9)/(1000*$E$3)</f>
        <v>1.4235658419966635</v>
      </c>
      <c r="J35" s="12">
        <f>(J15*FX!$F$7*0.9)/(1000*$E$3)</f>
        <v>1.4695553765566489</v>
      </c>
      <c r="K35" s="12">
        <f>(K15*FX!$F$7*0.9)/(1000*$E$3)</f>
        <v>1.511371069347148</v>
      </c>
      <c r="L35" s="12">
        <f>(L15*FX!$F$7*0.9)/(1000*$E$3)</f>
        <v>1.5494567585567725</v>
      </c>
      <c r="M35" s="12">
        <f>(M15*FX!$F$7*0.9)/(1000*$E$3)</f>
        <v>1.5858712636317054</v>
      </c>
      <c r="N35" s="12">
        <f>(N15*FX!$F$7*0.9)/(1000*$E$3)</f>
        <v>1.6160026965070193</v>
      </c>
      <c r="O35" s="12">
        <f>(O15*FX!$F$7*0.9)/(1000*$E$3)</f>
        <v>1.6451418076875091</v>
      </c>
      <c r="P35" s="12">
        <f>(P15*FX!$F$7*0.9)/(1000*$E$3)</f>
        <v>1.6719139256821991</v>
      </c>
      <c r="Q35" s="12">
        <f>(Q15*FX!$F$7*0.9)/(1000*$E$3)</f>
        <v>1.6965681970015583</v>
      </c>
      <c r="R35" s="12">
        <f>(R15*FX!$F$7*0.9)/(1000*$E$3)</f>
        <v>1.7204156541599094</v>
      </c>
      <c r="T35" s="94"/>
      <c r="U35" s="11">
        <v>500</v>
      </c>
      <c r="V35" s="12">
        <f>(V15*FX!$F$7*0.9)/(1000*$E$3)</f>
        <v>1.0457005722822115</v>
      </c>
      <c r="W35" s="12">
        <f>(W15*FX!$F$7*0.9)/(1000*$E$3)</f>
        <v>1.131639548239046</v>
      </c>
      <c r="X35" s="12">
        <f>(X15*FX!$F$7*0.9)/(1000*$E$3)</f>
        <v>1.2109833741834171</v>
      </c>
      <c r="Y35" s="12">
        <f>(Y15*FX!$F$7*0.9)/(1000*$E$3)</f>
        <v>1.283758392021519</v>
      </c>
      <c r="Z35" s="12">
        <f>(Z15*FX!$F$7*0.9)/(1000*$E$3)</f>
        <v>1.3502138347823591</v>
      </c>
      <c r="AA35" s="12">
        <f>(AA15*FX!$F$7*0.9)/(1000*$E$3)</f>
        <v>1.4136149731080969</v>
      </c>
      <c r="AB35" s="12">
        <f>(AB15*FX!$F$7*0.9)/(1000*$E$3)</f>
        <v>1.4657845667621143</v>
      </c>
      <c r="AC35" s="12">
        <f>(AC15*FX!$F$7*0.9)/(1000*$E$3)</f>
        <v>1.5158406496858912</v>
      </c>
      <c r="AD35" s="12">
        <f>(AD15*FX!$F$7*0.9)/(1000*$E$3)</f>
        <v>1.5613816613076557</v>
      </c>
      <c r="AE35" s="12">
        <f>(AE15*FX!$F$7*0.9)/(1000*$E$3)</f>
        <v>1.602860546457624</v>
      </c>
      <c r="AF35" s="12">
        <f>(AF15*FX!$F$7*0.9)/(1000*$E$3)</f>
        <v>1.6424998516383051</v>
      </c>
      <c r="AG35" s="12">
        <f>(AG15*FX!$F$7*0.9)/(1000*$E$3)</f>
        <v>1.6752717024798787</v>
      </c>
      <c r="AH35" s="12">
        <f>(AH15*FX!$F$7*0.9)/(1000*$E$3)</f>
        <v>1.7069291750405891</v>
      </c>
      <c r="AI35" s="12">
        <f>(AI15*FX!$F$7*0.9)/(1000*$E$3)</f>
        <v>1.7359758414620996</v>
      </c>
      <c r="AJ35" s="12">
        <f>(AJ15*FX!$F$7*0.9)/(1000*$E$3)</f>
        <v>1.7626843162524595</v>
      </c>
      <c r="AK35" s="12">
        <f>(AK15*FX!$F$7*0.9)/(1000*$E$3)</f>
        <v>1.7884756299839377</v>
      </c>
      <c r="AM35" s="94"/>
      <c r="AN35" s="11">
        <v>500</v>
      </c>
      <c r="AO35" s="12">
        <f>(AO15*FX!$F$7*0.9)/(1000*$E$3)</f>
        <v>1.054395987215059</v>
      </c>
      <c r="AP35" s="12">
        <f>(AP15*FX!$F$7*0.9)/(1000*$E$3)</f>
        <v>1.1440345554199705</v>
      </c>
      <c r="AQ35" s="12">
        <f>(AQ15*FX!$F$7*0.9)/(1000*$E$3)</f>
        <v>1.2273791475295415</v>
      </c>
      <c r="AR35" s="12">
        <f>(AR15*FX!$F$7*0.9)/(1000*$E$3)</f>
        <v>1.3042622684140113</v>
      </c>
      <c r="AS35" s="12">
        <f>(AS15*FX!$F$7*0.9)/(1000*$E$3)</f>
        <v>1.3747797437786964</v>
      </c>
      <c r="AT35" s="12">
        <f>(AT15*FX!$F$7*0.9)/(1000*$E$3)</f>
        <v>1.4422776123694618</v>
      </c>
      <c r="AU35" s="12">
        <f>(AU15*FX!$F$7*0.9)/(1000*$E$3)</f>
        <v>1.4979393243117569</v>
      </c>
      <c r="AV35" s="12">
        <f>(AV15*FX!$F$7*0.9)/(1000*$E$3)</f>
        <v>1.5514140627533515</v>
      </c>
      <c r="AW35" s="12">
        <f>(AW15*FX!$F$7*0.9)/(1000*$E$3)</f>
        <v>1.6000947743420229</v>
      </c>
      <c r="AX35" s="12">
        <f>(AX15*FX!$F$7*0.9)/(1000*$E$3)</f>
        <v>1.644434432133371</v>
      </c>
      <c r="AY35" s="12">
        <f>(AY15*FX!$F$7*0.9)/(1000*$E$3)</f>
        <v>1.6867884527104398</v>
      </c>
      <c r="AZ35" s="12">
        <f>(AZ15*FX!$F$7*0.9)/(1000*$E$3)</f>
        <v>1.7217765228465374</v>
      </c>
      <c r="BA35" s="12">
        <f>(BA15*FX!$F$7*0.9)/(1000*$E$3)</f>
        <v>1.7555391741938295</v>
      </c>
      <c r="BB35" s="12">
        <f>(BB15*FX!$F$7*0.9)/(1000*$E$3)</f>
        <v>1.7864773312122595</v>
      </c>
      <c r="BC35" s="12">
        <f>(BC15*FX!$F$7*0.9)/(1000*$E$3)</f>
        <v>1.8148836641405708</v>
      </c>
      <c r="BD35" s="12">
        <f>(BD15*FX!$F$7*0.9)/(1000*$E$3)</f>
        <v>1.8422703298725391</v>
      </c>
      <c r="BF35" s="94"/>
      <c r="BG35" s="11">
        <v>500</v>
      </c>
      <c r="BH35" s="12">
        <f>(BH15*FX!$F$7*0.9)/(1000*$E$3)</f>
        <v>1.0712024794318955</v>
      </c>
      <c r="BI35" s="12">
        <f>(BI15*FX!$F$7*0.9)/(1000*$E$3)</f>
        <v>1.1698768162186219</v>
      </c>
      <c r="BJ35" s="12">
        <f>(BJ15*FX!$F$7*0.9)/(1000*$E$3)</f>
        <v>1.2636993016591553</v>
      </c>
      <c r="BK35" s="12">
        <f>(BK15*FX!$F$7*0.9)/(1000*$E$3)</f>
        <v>1.3519409930810362</v>
      </c>
      <c r="BL35" s="12">
        <f>(BL15*FX!$F$7*0.9)/(1000*$E$3)</f>
        <v>1.4341629097912756</v>
      </c>
      <c r="BM35" s="12">
        <f>(BM15*FX!$F$7*0.9)/(1000*$E$3)</f>
        <v>1.5138380856813904</v>
      </c>
      <c r="BN35" s="12">
        <f>(BN15*FX!$F$7*0.9)/(1000*$E$3)</f>
        <v>1.5801048995652596</v>
      </c>
      <c r="BO35" s="12">
        <f>(BO15*FX!$F$7*0.9)/(1000*$E$3)</f>
        <v>1.6441043301540772</v>
      </c>
      <c r="BP35" s="12">
        <f>(BP15*FX!$F$7*0.9)/(1000*$E$3)</f>
        <v>1.7025279579393633</v>
      </c>
      <c r="BQ35" s="12">
        <f>(BQ15*FX!$F$7*0.9)/(1000*$E$3)</f>
        <v>1.7557695179490991</v>
      </c>
      <c r="BR35" s="12">
        <f>(BR15*FX!$F$7*0.9)/(1000*$E$3)</f>
        <v>1.8065566046618329</v>
      </c>
      <c r="BS35" s="12">
        <f>(BS15*FX!$F$7*0.9)/(1000*$E$3)</f>
        <v>1.8483923512345053</v>
      </c>
      <c r="BT35" s="12">
        <f>(BT15*FX!$F$7*0.9)/(1000*$E$3)</f>
        <v>1.8886057171021458</v>
      </c>
      <c r="BU35" s="12">
        <f>(BU15*FX!$F$7*0.9)/(1000*$E$3)</f>
        <v>1.9252748806295625</v>
      </c>
      <c r="BV35" s="12">
        <f>(BV15*FX!$F$7*0.9)/(1000*$E$3)</f>
        <v>1.958755363903387</v>
      </c>
      <c r="BW35" s="12">
        <f>(BW15*FX!$F$7*0.9)/(1000*$E$3)</f>
        <v>1.9908323183288774</v>
      </c>
      <c r="BY35" s="94"/>
      <c r="BZ35" s="11">
        <v>500</v>
      </c>
      <c r="CA35" s="12">
        <f>(CA15*FX!$F$7*0.9)/(1000*$E$3)</f>
        <v>1.0722012553799285</v>
      </c>
      <c r="CB35" s="12">
        <f>(CB15*FX!$F$7*0.9)/(1000*$E$3)</f>
        <v>1.1715504557477256</v>
      </c>
      <c r="CC35" s="12">
        <f>(CC15*FX!$F$7*0.9)/(1000*$E$3)</f>
        <v>1.2662151380123274</v>
      </c>
      <c r="CD35" s="12">
        <f>(CD15*FX!$F$7*0.9)/(1000*$E$3)</f>
        <v>1.3554228573411802</v>
      </c>
      <c r="CE35" s="12">
        <f>(CE15*FX!$F$7*0.9)/(1000*$E$3)</f>
        <v>1.4386838591548814</v>
      </c>
      <c r="CF35" s="12">
        <f>(CF15*FX!$F$7*0.9)/(1000*$E$3)</f>
        <v>1.5194758769430505</v>
      </c>
      <c r="CG35" s="12">
        <f>(CG15*FX!$F$7*0.9)/(1000*$E$3)</f>
        <v>1.5867377961572298</v>
      </c>
      <c r="CH35" s="12">
        <f>(CH15*FX!$F$7*0.9)/(1000*$E$3)</f>
        <v>1.6517397693182074</v>
      </c>
      <c r="CI35" s="12">
        <f>(CI15*FX!$F$7*0.9)/(1000*$E$3)</f>
        <v>1.7111002640448536</v>
      </c>
      <c r="CJ35" s="12">
        <f>(CJ15*FX!$F$7*0.9)/(1000*$E$3)</f>
        <v>1.7652014881101459</v>
      </c>
      <c r="CK35" s="12">
        <f>(CK15*FX!$F$7*0.9)/(1000*$E$3)</f>
        <v>1.8168028144131043</v>
      </c>
      <c r="CL35" s="12">
        <f>(CL15*FX!$F$7*0.9)/(1000*$E$3)</f>
        <v>1.859297095099232</v>
      </c>
      <c r="CM35" s="12">
        <f>(CM15*FX!$F$7*0.9)/(1000*$E$3)</f>
        <v>1.9001263952623249</v>
      </c>
      <c r="CN35" s="12">
        <f>(CN15*FX!$F$7*0.9)/(1000*$E$3)</f>
        <v>1.937337135531249</v>
      </c>
      <c r="CO35" s="12">
        <f>(CO15*FX!$F$7*0.9)/(1000*$E$3)</f>
        <v>1.9712908244948271</v>
      </c>
      <c r="CP35" s="12">
        <f>(CP15*FX!$F$7*0.9)/(1000*$E$3)</f>
        <v>2.0037980633404198</v>
      </c>
    </row>
    <row r="36" spans="1:94" s="1" customFormat="1" x14ac:dyDescent="0.3">
      <c r="A36" s="94"/>
      <c r="B36" s="4">
        <v>600</v>
      </c>
      <c r="C36" s="3">
        <f>(C16*FX!$F$7*0.9)/(1000*$E$3)</f>
        <v>1.0413120824586641</v>
      </c>
      <c r="D36" s="3">
        <f>(D16*FX!$F$7*0.9)/(1000*$E$3)</f>
        <v>1.1265849029675457</v>
      </c>
      <c r="E36" s="3">
        <f>(E16*FX!$F$7*0.9)/(1000*$E$3)</f>
        <v>1.2057190666431783</v>
      </c>
      <c r="F36" s="3">
        <f>(F16*FX!$F$7*0.9)/(1000*$E$3)</f>
        <v>1.2787982776113205</v>
      </c>
      <c r="G36" s="3">
        <f>(G16*FX!$F$7*0.9)/(1000*$E$3)</f>
        <v>1.3460726584321689</v>
      </c>
      <c r="H36" s="3">
        <f>(H16*FX!$F$7*0.9)/(1000*$E$3)</f>
        <v>1.4108469380573438</v>
      </c>
      <c r="I36" s="3">
        <f>(I16*FX!$F$7*0.9)/(1000*$E$3)</f>
        <v>1.464656560868411</v>
      </c>
      <c r="J36" s="3">
        <f>(J16*FX!$F$7*0.9)/(1000*$E$3)</f>
        <v>1.5167818022458937</v>
      </c>
      <c r="K36" s="3">
        <f>(K16*FX!$F$7*0.9)/(1000*$E$3)</f>
        <v>1.564677204598284</v>
      </c>
      <c r="L36" s="3">
        <f>(L16*FX!$F$7*0.9)/(1000*$E$3)</f>
        <v>1.6087324916930679</v>
      </c>
      <c r="M36" s="3">
        <f>(M16*FX!$F$7*0.9)/(1000*$E$3)</f>
        <v>1.6512542769343008</v>
      </c>
      <c r="N36" s="3">
        <f>(N16*FX!$F$7*0.9)/(1000*$E$3)</f>
        <v>1.68674428293631</v>
      </c>
      <c r="O36" s="3">
        <f>(O16*FX!$F$7*0.9)/(1000*$E$3)</f>
        <v>1.7213360334378902</v>
      </c>
      <c r="P36" s="3">
        <f>(P16*FX!$F$7*0.9)/(1000*$E$3)</f>
        <v>1.7533585213391363</v>
      </c>
      <c r="Q36" s="3">
        <f>(Q16*FX!$F$7*0.9)/(1000*$E$3)</f>
        <v>1.7830566520891415</v>
      </c>
      <c r="R36" s="3">
        <f>(R16*FX!$F$7*0.9)/(1000*$E$3)</f>
        <v>1.8119777443717144</v>
      </c>
      <c r="T36" s="94"/>
      <c r="U36" s="4">
        <v>600</v>
      </c>
      <c r="V36" s="3">
        <f>(V16*FX!$F$7*0.9)/(1000*$E$3)</f>
        <v>1.0529495537261269</v>
      </c>
      <c r="W36" s="3">
        <f>(W16*FX!$F$7*0.9)/(1000*$E$3)</f>
        <v>1.1428992004354561</v>
      </c>
      <c r="X36" s="3">
        <f>(X16*FX!$F$7*0.9)/(1000*$E$3)</f>
        <v>1.2271006557891697</v>
      </c>
      <c r="Y36" s="3">
        <f>(Y16*FX!$F$7*0.9)/(1000*$E$3)</f>
        <v>1.3054328973964069</v>
      </c>
      <c r="Z36" s="3">
        <f>(Z16*FX!$F$7*0.9)/(1000*$E$3)</f>
        <v>1.3779805607191744</v>
      </c>
      <c r="AA36" s="3">
        <f>(AA16*FX!$F$7*0.9)/(1000*$E$3)</f>
        <v>1.4481793182045222</v>
      </c>
      <c r="AB36" s="3">
        <f>(AB16*FX!$F$7*0.9)/(1000*$E$3)</f>
        <v>1.5067170696319296</v>
      </c>
      <c r="AC36" s="3">
        <f>(AC16*FX!$F$7*0.9)/(1000*$E$3)</f>
        <v>1.5635824868143886</v>
      </c>
      <c r="AD36" s="3">
        <f>(AD16*FX!$F$7*0.9)/(1000*$E$3)</f>
        <v>1.6159457166131721</v>
      </c>
      <c r="AE36" s="3">
        <f>(AE16*FX!$F$7*0.9)/(1000*$E$3)</f>
        <v>1.6641835437199055</v>
      </c>
      <c r="AF36" s="3">
        <f>(AF16*FX!$F$7*0.9)/(1000*$E$3)</f>
        <v>1.7107891228418708</v>
      </c>
      <c r="AG36" s="3">
        <f>(AG16*FX!$F$7*0.9)/(1000*$E$3)</f>
        <v>1.7497091186190037</v>
      </c>
      <c r="AH36" s="3">
        <f>(AH16*FX!$F$7*0.9)/(1000*$E$3)</f>
        <v>1.7876515266962494</v>
      </c>
      <c r="AI36" s="3">
        <f>(AI16*FX!$F$7*0.9)/(1000*$E$3)</f>
        <v>1.82277310399818</v>
      </c>
      <c r="AJ36" s="3">
        <f>(AJ16*FX!$F$7*0.9)/(1000*$E$3)</f>
        <v>1.855335376687802</v>
      </c>
      <c r="AK36" s="3">
        <f>(AK16*FX!$F$7*0.9)/(1000*$E$3)</f>
        <v>1.8870296177238943</v>
      </c>
      <c r="AM36" s="94"/>
      <c r="AN36" s="4">
        <v>600</v>
      </c>
      <c r="AO36" s="3">
        <f>(AO16*FX!$F$7*0.9)/(1000*$E$3)</f>
        <v>1.0604733958132289</v>
      </c>
      <c r="AP36" s="3">
        <f>(AP16*FX!$F$7*0.9)/(1000*$E$3)</f>
        <v>1.1538780371285418</v>
      </c>
      <c r="AQ36" s="3">
        <f>(AQ16*FX!$F$7*0.9)/(1000*$E$3)</f>
        <v>1.2419565761899984</v>
      </c>
      <c r="AR36" s="3">
        <f>(AR16*FX!$F$7*0.9)/(1000*$E$3)</f>
        <v>1.3244196099037566</v>
      </c>
      <c r="AS36" s="3">
        <f>(AS16*FX!$F$7*0.9)/(1000*$E$3)</f>
        <v>1.4012032225276787</v>
      </c>
      <c r="AT36" s="3">
        <f>(AT16*FX!$F$7*0.9)/(1000*$E$3)</f>
        <v>1.4758329994869797</v>
      </c>
      <c r="AU36" s="3">
        <f>(AU16*FX!$F$7*0.9)/(1000*$E$3)</f>
        <v>1.5382813111216134</v>
      </c>
      <c r="AV36" s="3">
        <f>(AV16*FX!$F$7*0.9)/(1000*$E$3)</f>
        <v>1.5991028516709327</v>
      </c>
      <c r="AW36" s="3">
        <f>(AW16*FX!$F$7*0.9)/(1000*$E$3)</f>
        <v>1.6552201523961503</v>
      </c>
      <c r="AX36" s="3">
        <f>(AX16*FX!$F$7*0.9)/(1000*$E$3)</f>
        <v>1.7069887048452539</v>
      </c>
      <c r="AY36" s="3">
        <f>(AY16*FX!$F$7*0.9)/(1000*$E$3)</f>
        <v>1.7570519059580831</v>
      </c>
      <c r="AZ36" s="3">
        <f>(AZ16*FX!$F$7*0.9)/(1000*$E$3)</f>
        <v>1.7988802893279912</v>
      </c>
      <c r="BA36" s="3">
        <f>(BA16*FX!$F$7*0.9)/(1000*$E$3)</f>
        <v>1.8396646950954816</v>
      </c>
      <c r="BB36" s="3">
        <f>(BB16*FX!$F$7*0.9)/(1000*$E$3)</f>
        <v>1.8774132253362226</v>
      </c>
      <c r="BC36" s="3">
        <f>(BC16*FX!$F$7*0.9)/(1000*$E$3)</f>
        <v>1.9123997991946555</v>
      </c>
      <c r="BD36" s="3">
        <f>(BD16*FX!$F$7*0.9)/(1000*$E$3)</f>
        <v>1.946436216630955</v>
      </c>
      <c r="BF36" s="94"/>
      <c r="BG36" s="4">
        <v>600</v>
      </c>
      <c r="BH36" s="3">
        <f>(BH16*FX!$F$7*0.9)/(1000*$E$3)</f>
        <v>1.0742306701547835</v>
      </c>
      <c r="BI36" s="3">
        <f>(BI16*FX!$F$7*0.9)/(1000*$E$3)</f>
        <v>1.1755765692516722</v>
      </c>
      <c r="BJ36" s="3">
        <f>(BJ16*FX!$F$7*0.9)/(1000*$E$3)</f>
        <v>1.2732428419231259</v>
      </c>
      <c r="BK36" s="3">
        <f>(BK16*FX!$F$7*0.9)/(1000*$E$3)</f>
        <v>1.3665415595087269</v>
      </c>
      <c r="BL36" s="3">
        <f>(BL16*FX!$F$7*0.9)/(1000*$E$3)</f>
        <v>1.4549739887681892</v>
      </c>
      <c r="BM36" s="3">
        <f>(BM16*FX!$F$7*0.9)/(1000*$E$3)</f>
        <v>1.5422638875052743</v>
      </c>
      <c r="BN36" s="3">
        <f>(BN16*FX!$F$7*0.9)/(1000*$E$3)</f>
        <v>1.6162159098385518</v>
      </c>
      <c r="BO36" s="3">
        <f>(BO16*FX!$F$7*0.9)/(1000*$E$3)</f>
        <v>1.6889316570914312</v>
      </c>
      <c r="BP36" s="3">
        <f>(BP16*FX!$F$7*0.9)/(1000*$E$3)</f>
        <v>1.756526638014698</v>
      </c>
      <c r="BQ36" s="3">
        <f>(BQ16*FX!$F$7*0.9)/(1000*$E$3)</f>
        <v>1.8192204770317799</v>
      </c>
      <c r="BR36" s="3">
        <f>(BR16*FX!$F$7*0.9)/(1000*$E$3)</f>
        <v>1.8800703991551155</v>
      </c>
      <c r="BS36" s="3">
        <f>(BS16*FX!$F$7*0.9)/(1000*$E$3)</f>
        <v>1.9310140905537516</v>
      </c>
      <c r="BT36" s="3">
        <f>(BT16*FX!$F$7*0.9)/(1000*$E$3)</f>
        <v>1.9807213372536034</v>
      </c>
      <c r="BU36" s="3">
        <f>(BU16*FX!$F$7*0.9)/(1000*$E$3)</f>
        <v>2.026713054102546</v>
      </c>
      <c r="BV36" s="3">
        <f>(BV16*FX!$F$7*0.9)/(1000*$E$3)</f>
        <v>2.0692873794198134</v>
      </c>
      <c r="BW36" s="3">
        <f>(BW16*FX!$F$7*0.9)/(1000*$E$3)</f>
        <v>2.1106221274247523</v>
      </c>
      <c r="BY36" s="94"/>
      <c r="BZ36" s="4">
        <v>600</v>
      </c>
      <c r="CA36" s="3">
        <f>(CA16*FX!$F$7*0.9)/(1000*$E$3)</f>
        <v>1.0749967393137321</v>
      </c>
      <c r="CB36" s="3">
        <f>(CB16*FX!$F$7*0.9)/(1000*$E$3)</f>
        <v>1.1768983594172753</v>
      </c>
      <c r="CC36" s="3">
        <f>(CC16*FX!$F$7*0.9)/(1000*$E$3)</f>
        <v>1.2752898524275464</v>
      </c>
      <c r="CD36" s="3">
        <f>(CD16*FX!$F$7*0.9)/(1000*$E$3)</f>
        <v>1.3694603467537818</v>
      </c>
      <c r="CE36" s="3">
        <f>(CE16*FX!$F$7*0.9)/(1000*$E$3)</f>
        <v>1.4588769513460447</v>
      </c>
      <c r="CF36" s="3">
        <f>(CF16*FX!$F$7*0.9)/(1000*$E$3)</f>
        <v>1.5472794825972169</v>
      </c>
      <c r="CG36" s="3">
        <f>(CG16*FX!$F$7*0.9)/(1000*$E$3)</f>
        <v>1.6222733661531739</v>
      </c>
      <c r="CH36" s="3">
        <f>(CH16*FX!$F$7*0.9)/(1000*$E$3)</f>
        <v>1.69609098267682</v>
      </c>
      <c r="CI36" s="3">
        <f>(CI16*FX!$F$7*0.9)/(1000*$E$3)</f>
        <v>1.7647681276340195</v>
      </c>
      <c r="CJ36" s="3">
        <f>(CJ16*FX!$F$7*0.9)/(1000*$E$3)</f>
        <v>1.828505378940888</v>
      </c>
      <c r="CK36" s="3">
        <f>(CK16*FX!$F$7*0.9)/(1000*$E$3)</f>
        <v>1.8903948434371769</v>
      </c>
      <c r="CL36" s="3">
        <f>(CL16*FX!$F$7*0.9)/(1000*$E$3)</f>
        <v>1.9422218466723047</v>
      </c>
      <c r="CM36" s="3">
        <f>(CM16*FX!$F$7*0.9)/(1000*$E$3)</f>
        <v>1.9927960074907738</v>
      </c>
      <c r="CN36" s="3">
        <f>(CN16*FX!$F$7*0.9)/(1000*$E$3)</f>
        <v>2.0395888448251283</v>
      </c>
      <c r="CO36" s="3">
        <f>(CO16*FX!$F$7*0.9)/(1000*$E$3)</f>
        <v>2.082899277812766</v>
      </c>
      <c r="CP36" s="3">
        <f>(CP16*FX!$F$7*0.9)/(1000*$E$3)</f>
        <v>2.1249394356718638</v>
      </c>
    </row>
    <row r="37" spans="1:94" s="1" customFormat="1" x14ac:dyDescent="0.3">
      <c r="A37" s="94"/>
      <c r="B37" s="4">
        <v>700</v>
      </c>
      <c r="C37" s="3">
        <f>(C17*FX!$F$7*0.9)/(1000*$E$3)</f>
        <v>1.0466809366450796</v>
      </c>
      <c r="D37" s="3">
        <f>(D17*FX!$F$7*0.9)/(1000*$E$3)</f>
        <v>1.1346595092356091</v>
      </c>
      <c r="E37" s="3">
        <f>(E17*FX!$F$7*0.9)/(1000*$E$3)</f>
        <v>1.2170032094347534</v>
      </c>
      <c r="F37" s="3">
        <f>(F17*FX!$F$7*0.9)/(1000*$E$3)</f>
        <v>1.2937052212981588</v>
      </c>
      <c r="G37" s="3">
        <f>(G17*FX!$F$7*0.9)/(1000*$E$3)</f>
        <v>1.3649198864712355</v>
      </c>
      <c r="H37" s="3">
        <f>(H17*FX!$F$7*0.9)/(1000*$E$3)</f>
        <v>1.4340737736302152</v>
      </c>
      <c r="I37" s="3">
        <f>(I17*FX!$F$7*0.9)/(1000*$E$3)</f>
        <v>1.4919832619557976</v>
      </c>
      <c r="J37" s="3">
        <f>(J17*FX!$F$7*0.9)/(1000*$E$3)</f>
        <v>1.5484986896251596</v>
      </c>
      <c r="K37" s="3">
        <f>(K17*FX!$F$7*0.9)/(1000*$E$3)</f>
        <v>1.6008060327008631</v>
      </c>
      <c r="L37" s="3">
        <f>(L17*FX!$F$7*0.9)/(1000*$E$3)</f>
        <v>1.6492507944050372</v>
      </c>
      <c r="M37" s="3">
        <f>(M17*FX!$F$7*0.9)/(1000*$E$3)</f>
        <v>1.6963201314363594</v>
      </c>
      <c r="N37" s="3">
        <f>(N17*FX!$F$7*0.9)/(1000*$E$3)</f>
        <v>1.7358461476714329</v>
      </c>
      <c r="O37" s="3">
        <f>(O17*FX!$F$7*0.9)/(1000*$E$3)</f>
        <v>1.7745877337825116</v>
      </c>
      <c r="P37" s="3">
        <f>(P17*FX!$F$7*0.9)/(1000*$E$3)</f>
        <v>1.8106462029036874</v>
      </c>
      <c r="Q37" s="3">
        <f>(Q17*FX!$F$7*0.9)/(1000*$E$3)</f>
        <v>1.844257902148617</v>
      </c>
      <c r="R37" s="3">
        <f>(R17*FX!$F$7*0.9)/(1000*$E$3)</f>
        <v>1.8771509779057227</v>
      </c>
      <c r="T37" s="94"/>
      <c r="U37" s="4">
        <v>700</v>
      </c>
      <c r="V37" s="3">
        <f>(V17*FX!$F$7*0.9)/(1000*$E$3)</f>
        <v>1.0573029494242479</v>
      </c>
      <c r="W37" s="3">
        <f>(W17*FX!$F$7*0.9)/(1000*$E$3)</f>
        <v>1.1497626743978604</v>
      </c>
      <c r="X37" s="3">
        <f>(X17*FX!$F$7*0.9)/(1000*$E$3)</f>
        <v>1.2370696019987617</v>
      </c>
      <c r="Y37" s="3">
        <f>(Y17*FX!$F$7*0.9)/(1000*$E$3)</f>
        <v>1.3190294815369155</v>
      </c>
      <c r="Z37" s="3">
        <f>(Z17*FX!$F$7*0.9)/(1000*$E$3)</f>
        <v>1.3956351170775023</v>
      </c>
      <c r="AA37" s="3">
        <f>(AA17*FX!$F$7*0.9)/(1000*$E$3)</f>
        <v>1.4704522279217522</v>
      </c>
      <c r="AB37" s="3">
        <f>(AB17*FX!$F$7*0.9)/(1000*$E$3)</f>
        <v>1.5333965140052597</v>
      </c>
      <c r="AC37" s="3">
        <f>(AC17*FX!$F$7*0.9)/(1000*$E$3)</f>
        <v>1.5950539183544954</v>
      </c>
      <c r="AD37" s="3">
        <f>(AD17*FX!$F$7*0.9)/(1000*$E$3)</f>
        <v>1.6522970250115174</v>
      </c>
      <c r="AE37" s="3">
        <f>(AE17*FX!$F$7*0.9)/(1000*$E$3)</f>
        <v>1.7054438728332268</v>
      </c>
      <c r="AF37" s="3">
        <f>(AF17*FX!$F$7*0.9)/(1000*$E$3)</f>
        <v>1.7571836762151429</v>
      </c>
      <c r="AG37" s="3">
        <f>(AG17*FX!$F$7*0.9)/(1000*$E$3)</f>
        <v>1.8006959020971589</v>
      </c>
      <c r="AH37" s="3">
        <f>(AH17*FX!$F$7*0.9)/(1000*$E$3)</f>
        <v>1.8433902515106637</v>
      </c>
      <c r="AI37" s="3">
        <f>(AI17*FX!$F$7*0.9)/(1000*$E$3)</f>
        <v>1.8831590375114207</v>
      </c>
      <c r="AJ37" s="3">
        <f>(AJ17*FX!$F$7*0.9)/(1000*$E$3)</f>
        <v>1.9202486732186812</v>
      </c>
      <c r="AK37" s="3">
        <f>(AK17*FX!$F$7*0.9)/(1000*$E$3)</f>
        <v>1.9565564385342618</v>
      </c>
      <c r="AM37" s="94"/>
      <c r="AN37" s="4">
        <v>700</v>
      </c>
      <c r="AO37" s="3">
        <f>(AO17*FX!$F$7*0.9)/(1000*$E$3)</f>
        <v>1.0640286043715483</v>
      </c>
      <c r="AP37" s="3">
        <f>(AP17*FX!$F$7*0.9)/(1000*$E$3)</f>
        <v>1.1597277995920534</v>
      </c>
      <c r="AQ37" s="3">
        <f>(AQ17*FX!$F$7*0.9)/(1000*$E$3)</f>
        <v>1.2507563215763786</v>
      </c>
      <c r="AR37" s="3">
        <f>(AR17*FX!$F$7*0.9)/(1000*$E$3)</f>
        <v>1.3367753936977109</v>
      </c>
      <c r="AS37" s="3">
        <f>(AS17*FX!$F$7*0.9)/(1000*$E$3)</f>
        <v>1.4176410538843991</v>
      </c>
      <c r="AT37" s="3">
        <f>(AT17*FX!$F$7*0.9)/(1000*$E$3)</f>
        <v>1.4970190907476952</v>
      </c>
      <c r="AU37" s="3">
        <f>(AU17*FX!$F$7*0.9)/(1000*$E$3)</f>
        <v>1.564078374511523</v>
      </c>
      <c r="AV37" s="3">
        <f>(AV17*FX!$F$7*0.9)/(1000*$E$3)</f>
        <v>1.629986375086965</v>
      </c>
      <c r="AW37" s="3">
        <f>(AW17*FX!$F$7*0.9)/(1000*$E$3)</f>
        <v>1.6913472195281376</v>
      </c>
      <c r="AX37" s="3">
        <f>(AX17*FX!$F$7*0.9)/(1000*$E$3)</f>
        <v>1.7484448171084359</v>
      </c>
      <c r="AY37" s="3">
        <f>(AY17*FX!$F$7*0.9)/(1000*$E$3)</f>
        <v>1.8041304506812212</v>
      </c>
      <c r="AZ37" s="3">
        <f>(AZ17*FX!$F$7*0.9)/(1000*$E$3)</f>
        <v>1.8510237833016212</v>
      </c>
      <c r="BA37" s="3">
        <f>(BA17*FX!$F$7*0.9)/(1000*$E$3)</f>
        <v>1.897079984913415</v>
      </c>
      <c r="BB37" s="3">
        <f>(BB17*FX!$F$7*0.9)/(1000*$E$3)</f>
        <v>1.9400101879660241</v>
      </c>
      <c r="BC37" s="3">
        <f>(BC17*FX!$F$7*0.9)/(1000*$E$3)</f>
        <v>1.9800662270743279</v>
      </c>
      <c r="BD37" s="3">
        <f>(BD17*FX!$F$7*0.9)/(1000*$E$3)</f>
        <v>2.019287385496034</v>
      </c>
      <c r="BF37" s="94"/>
      <c r="BG37" s="4">
        <v>700</v>
      </c>
      <c r="BH37" s="3">
        <f>(BH17*FX!$F$7*0.9)/(1000*$E$3)</f>
        <v>1.0758410138536618</v>
      </c>
      <c r="BI37" s="3">
        <f>(BI17*FX!$F$7*0.9)/(1000*$E$3)</f>
        <v>1.1786620466556499</v>
      </c>
      <c r="BJ37" s="3">
        <f>(BJ17*FX!$F$7*0.9)/(1000*$E$3)</f>
        <v>1.2785055790777211</v>
      </c>
      <c r="BK37" s="3">
        <f>(BK17*FX!$F$7*0.9)/(1000*$E$3)</f>
        <v>1.3747461244436627</v>
      </c>
      <c r="BL37" s="3">
        <f>(BL17*FX!$F$7*0.9)/(1000*$E$3)</f>
        <v>1.4668910281127112</v>
      </c>
      <c r="BM37" s="3">
        <f>(BM17*FX!$F$7*0.9)/(1000*$E$3)</f>
        <v>1.5588619220423139</v>
      </c>
      <c r="BN37" s="3">
        <f>(BN17*FX!$F$7*0.9)/(1000*$E$3)</f>
        <v>1.6376668082126695</v>
      </c>
      <c r="BO37" s="3">
        <f>(BO17*FX!$F$7*0.9)/(1000*$E$3)</f>
        <v>1.7160291909907481</v>
      </c>
      <c r="BP37" s="3">
        <f>(BP17*FX!$F$7*0.9)/(1000*$E$3)</f>
        <v>1.7897180402189019</v>
      </c>
      <c r="BQ37" s="3">
        <f>(BQ17*FX!$F$7*0.9)/(1000*$E$3)</f>
        <v>1.8588467623722151</v>
      </c>
      <c r="BR37" s="3">
        <f>(BR17*FX!$F$7*0.9)/(1000*$E$3)</f>
        <v>1.9267114759246555</v>
      </c>
      <c r="BS37" s="3">
        <f>(BS17*FX!$F$7*0.9)/(1000*$E$3)</f>
        <v>1.9841450080518737</v>
      </c>
      <c r="BT37" s="3">
        <f>(BT17*FX!$F$7*0.9)/(1000*$E$3)</f>
        <v>2.0407551991046526</v>
      </c>
      <c r="BU37" s="3">
        <f>(BU17*FX!$F$7*0.9)/(1000*$E$3)</f>
        <v>2.0936592472170061</v>
      </c>
      <c r="BV37" s="3">
        <f>(BV17*FX!$F$7*0.9)/(1000*$E$3)</f>
        <v>2.1431017432671058</v>
      </c>
      <c r="BW37" s="3">
        <f>(BW17*FX!$F$7*0.9)/(1000*$E$3)</f>
        <v>2.1915537083441432</v>
      </c>
      <c r="BY37" s="94"/>
      <c r="BZ37" s="4">
        <v>700</v>
      </c>
      <c r="CA37" s="3">
        <f>(CA17*FX!$F$7*0.9)/(1000*$E$3)</f>
        <v>1.0764679996711519</v>
      </c>
      <c r="CB37" s="3">
        <f>(CB17*FX!$F$7*0.9)/(1000*$E$3)</f>
        <v>1.1797639093998897</v>
      </c>
      <c r="CC37" s="3">
        <f>(CC17*FX!$F$7*0.9)/(1000*$E$3)</f>
        <v>1.2802442603437842</v>
      </c>
      <c r="CD37" s="3">
        <f>(CD17*FX!$F$7*0.9)/(1000*$E$3)</f>
        <v>1.3772724257908946</v>
      </c>
      <c r="CE37" s="3">
        <f>(CE17*FX!$F$7*0.9)/(1000*$E$3)</f>
        <v>1.4703329806284093</v>
      </c>
      <c r="CF37" s="3">
        <f>(CF17*FX!$F$7*0.9)/(1000*$E$3)</f>
        <v>1.5633712525599917</v>
      </c>
      <c r="CG37" s="3">
        <f>(CG17*FX!$F$7*0.9)/(1000*$E$3)</f>
        <v>1.6432061461209511</v>
      </c>
      <c r="CH37" s="3">
        <f>(CH17*FX!$F$7*0.9)/(1000*$E$3)</f>
        <v>1.7226903045065858</v>
      </c>
      <c r="CI37" s="3">
        <f>(CI17*FX!$F$7*0.9)/(1000*$E$3)</f>
        <v>1.7975143066328354</v>
      </c>
      <c r="CJ37" s="3">
        <f>(CJ17*FX!$F$7*0.9)/(1000*$E$3)</f>
        <v>1.8677703908396897</v>
      </c>
      <c r="CK37" s="3">
        <f>(CK17*FX!$F$7*0.9)/(1000*$E$3)</f>
        <v>1.9367923630190449</v>
      </c>
      <c r="CL37" s="3">
        <f>(CL17*FX!$F$7*0.9)/(1000*$E$3)</f>
        <v>1.9952379125444883</v>
      </c>
      <c r="CM37" s="3">
        <f>(CM17*FX!$F$7*0.9)/(1000*$E$3)</f>
        <v>2.0528690786814789</v>
      </c>
      <c r="CN37" s="3">
        <f>(CN17*FX!$F$7*0.9)/(1000*$E$3)</f>
        <v>2.1067432445525234</v>
      </c>
      <c r="CO37" s="3">
        <f>(CO17*FX!$F$7*0.9)/(1000*$E$3)</f>
        <v>2.1571019084811796</v>
      </c>
      <c r="CP37" s="3">
        <f>(CP17*FX!$F$7*0.9)/(1000*$E$3)</f>
        <v>2.2064564912928422</v>
      </c>
    </row>
    <row r="38" spans="1:94" s="1" customFormat="1" x14ac:dyDescent="0.3">
      <c r="A38" s="95"/>
      <c r="B38" s="4">
        <v>800</v>
      </c>
      <c r="C38" s="3">
        <f>(C18*FX!$F$7*0.9)/(1000*$E$3)</f>
        <v>1.0502882333616426</v>
      </c>
      <c r="D38" s="3">
        <f>(D18*FX!$F$7*0.9)/(1000*$E$3)</f>
        <v>1.1401357429649024</v>
      </c>
      <c r="E38" s="3">
        <f>(E18*FX!$F$7*0.9)/(1000*$E$3)</f>
        <v>1.2247260032321234</v>
      </c>
      <c r="F38" s="3">
        <f>(F18*FX!$F$7*0.9)/(1000*$E$3)</f>
        <v>1.303996861893741</v>
      </c>
      <c r="G38" s="3">
        <f>(G18*FX!$F$7*0.9)/(1000*$E$3)</f>
        <v>1.3780405018943203</v>
      </c>
      <c r="H38" s="3">
        <f>(H18*FX!$F$7*0.9)/(1000*$E$3)</f>
        <v>1.4503773017140831</v>
      </c>
      <c r="I38" s="3">
        <f>(I18*FX!$F$7*0.9)/(1000*$E$3)</f>
        <v>1.5113001253392282</v>
      </c>
      <c r="J38" s="3">
        <f>(J18*FX!$F$7*0.9)/(1000*$E$3)</f>
        <v>1.5710759203415445</v>
      </c>
      <c r="K38" s="3">
        <f>(K18*FX!$F$7*0.9)/(1000*$E$3)</f>
        <v>1.6266928111809726</v>
      </c>
      <c r="L38" s="3">
        <f>(L18*FX!$F$7*0.9)/(1000*$E$3)</f>
        <v>1.6784614556449733</v>
      </c>
      <c r="M38" s="3">
        <f>(M18*FX!$F$7*0.9)/(1000*$E$3)</f>
        <v>1.7290057289682454</v>
      </c>
      <c r="N38" s="3">
        <f>(N18*FX!$F$7*0.9)/(1000*$E$3)</f>
        <v>1.7716415034085755</v>
      </c>
      <c r="O38" s="3">
        <f>(O18*FX!$F$7*0.9)/(1000*$E$3)</f>
        <v>1.8136049199100319</v>
      </c>
      <c r="P38" s="3">
        <f>(P18*FX!$F$7*0.9)/(1000*$E$3)</f>
        <v>1.8528198442404737</v>
      </c>
      <c r="Q38" s="3">
        <f>(Q18*FX!$F$7*0.9)/(1000*$E$3)</f>
        <v>1.8895133759889193</v>
      </c>
      <c r="R38" s="3">
        <f>(R18*FX!$F$7*0.9)/(1000*$E$3)</f>
        <v>1.9255550430496298</v>
      </c>
      <c r="T38" s="95"/>
      <c r="U38" s="4">
        <v>800</v>
      </c>
      <c r="V38" s="3">
        <f>(V18*FX!$F$7*0.9)/(1000*$E$3)</f>
        <v>1.0601666886781638</v>
      </c>
      <c r="W38" s="3">
        <f>(W18*FX!$F$7*0.9)/(1000*$E$3)</f>
        <v>1.1543228820350915</v>
      </c>
      <c r="X38" s="3">
        <f>(X18*FX!$F$7*0.9)/(1000*$E$3)</f>
        <v>1.2437587050370709</v>
      </c>
      <c r="Y38" s="3">
        <f>(Y18*FX!$F$7*0.9)/(1000*$E$3)</f>
        <v>1.3282406314669564</v>
      </c>
      <c r="Z38" s="3">
        <f>(Z18*FX!$F$7*0.9)/(1000*$E$3)</f>
        <v>1.4077064427617578</v>
      </c>
      <c r="AA38" s="3">
        <f>(AA18*FX!$F$7*0.9)/(1000*$E$3)</f>
        <v>1.4858231647934141</v>
      </c>
      <c r="AB38" s="3">
        <f>(AB18*FX!$F$7*0.9)/(1000*$E$3)</f>
        <v>1.5519558272266756</v>
      </c>
      <c r="AC38" s="3">
        <f>(AC18*FX!$F$7*0.9)/(1000*$E$3)</f>
        <v>1.617121544965493</v>
      </c>
      <c r="AD38" s="3">
        <f>(AD18*FX!$F$7*0.9)/(1000*$E$3)</f>
        <v>1.6779784484706419</v>
      </c>
      <c r="AE38" s="3">
        <f>(AE18*FX!$F$7*0.9)/(1000*$E$3)</f>
        <v>1.7348002364928314</v>
      </c>
      <c r="AF38" s="3">
        <f>(AF18*FX!$F$7*0.9)/(1000*$E$3)</f>
        <v>1.7904239691437438</v>
      </c>
      <c r="AG38" s="3">
        <f>(AG18*FX!$F$7*0.9)/(1000*$E$3)</f>
        <v>1.8374436730303501</v>
      </c>
      <c r="AH38" s="3">
        <f>(AH18*FX!$F$7*0.9)/(1000*$E$3)</f>
        <v>1.8837996496881884</v>
      </c>
      <c r="AI38" s="3">
        <f>(AI18*FX!$F$7*0.9)/(1000*$E$3)</f>
        <v>1.9271800272728945</v>
      </c>
      <c r="AJ38" s="3">
        <f>(AJ18*FX!$F$7*0.9)/(1000*$E$3)</f>
        <v>1.9678164734672097</v>
      </c>
      <c r="AK38" s="3">
        <f>(AK18*FX!$F$7*0.9)/(1000*$E$3)</f>
        <v>2.0077666277724528</v>
      </c>
      <c r="AM38" s="95"/>
      <c r="AN38" s="4">
        <v>800</v>
      </c>
      <c r="AO38" s="3">
        <f>(AO18*FX!$F$7*0.9)/(1000*$E$3)</f>
        <v>1.0663223908046775</v>
      </c>
      <c r="AP38" s="3">
        <f>(AP18*FX!$F$7*0.9)/(1000*$E$3)</f>
        <v>1.1635416294018486</v>
      </c>
      <c r="AQ38" s="3">
        <f>(AQ18*FX!$F$7*0.9)/(1000*$E$3)</f>
        <v>1.2565536578044496</v>
      </c>
      <c r="AR38" s="3">
        <f>(AR18*FX!$F$7*0.9)/(1000*$E$3)</f>
        <v>1.3449996617021567</v>
      </c>
      <c r="AS38" s="3">
        <f>(AS18*FX!$F$7*0.9)/(1000*$E$3)</f>
        <v>1.428692583798336</v>
      </c>
      <c r="AT38" s="3">
        <f>(AT18*FX!$F$7*0.9)/(1000*$E$3)</f>
        <v>1.5114081149352616</v>
      </c>
      <c r="AU38" s="3">
        <f>(AU18*FX!$F$7*0.9)/(1000*$E$3)</f>
        <v>1.5817536269654204</v>
      </c>
      <c r="AV38" s="3">
        <f>(AV18*FX!$F$7*0.9)/(1000*$E$3)</f>
        <v>1.6513341245213184</v>
      </c>
      <c r="AW38" s="3">
        <f>(AW18*FX!$F$7*0.9)/(1000*$E$3)</f>
        <v>1.7165293213407566</v>
      </c>
      <c r="AX38" s="3">
        <f>(AX18*FX!$F$7*0.9)/(1000*$E$3)</f>
        <v>1.7775711643294072</v>
      </c>
      <c r="AY38" s="3">
        <f>(AY18*FX!$F$7*0.9)/(1000*$E$3)</f>
        <v>1.8374672746212375</v>
      </c>
      <c r="AZ38" s="3">
        <f>(AZ18*FX!$F$7*0.9)/(1000*$E$3)</f>
        <v>1.8881948555241386</v>
      </c>
      <c r="BA38" s="3">
        <f>(BA18*FX!$F$7*0.9)/(1000*$E$3)</f>
        <v>1.9382818431983164</v>
      </c>
      <c r="BB38" s="3">
        <f>(BB18*FX!$F$7*0.9)/(1000*$E$3)</f>
        <v>1.9852123449262418</v>
      </c>
      <c r="BC38" s="3">
        <f>(BC18*FX!$F$7*0.9)/(1000*$E$3)</f>
        <v>2.0292178493207116</v>
      </c>
      <c r="BD38" s="3">
        <f>(BD18*FX!$F$7*0.9)/(1000*$E$3)</f>
        <v>2.0725139504112589</v>
      </c>
      <c r="BF38" s="95"/>
      <c r="BG38" s="4">
        <v>800</v>
      </c>
      <c r="BH38" s="3">
        <f>(BH18*FX!$F$7*0.9)/(1000*$E$3)</f>
        <v>1.0768099041252326</v>
      </c>
      <c r="BI38" s="3">
        <f>(BI18*FX!$F$7*0.9)/(1000*$E$3)</f>
        <v>1.1805397519738006</v>
      </c>
      <c r="BJ38" s="3">
        <f>(BJ18*FX!$F$7*0.9)/(1000*$E$3)</f>
        <v>1.2817465421508696</v>
      </c>
      <c r="BK38" s="3">
        <f>(BK18*FX!$F$7*0.9)/(1000*$E$3)</f>
        <v>1.3798605847748333</v>
      </c>
      <c r="BL38" s="3">
        <f>(BL18*FX!$F$7*0.9)/(1000*$E$3)</f>
        <v>1.4744113971850537</v>
      </c>
      <c r="BM38" s="3">
        <f>(BM18*FX!$F$7*0.9)/(1000*$E$3)</f>
        <v>1.5694713383518422</v>
      </c>
      <c r="BN38" s="3">
        <f>(BN18*FX!$F$7*0.9)/(1000*$E$3)</f>
        <v>1.6515354463484588</v>
      </c>
      <c r="BO38" s="3">
        <f>(BO18*FX!$F$7*0.9)/(1000*$E$3)</f>
        <v>1.7337549686762261</v>
      </c>
      <c r="BP38" s="3">
        <f>(BP18*FX!$F$7*0.9)/(1000*$E$3)</f>
        <v>1.8116776774446879</v>
      </c>
      <c r="BQ38" s="3">
        <f>(BQ18*FX!$F$7*0.9)/(1000*$E$3)</f>
        <v>1.8853513262215744</v>
      </c>
      <c r="BR38" s="3">
        <f>(BR18*FX!$F$7*0.9)/(1000*$E$3)</f>
        <v>1.9582516677846573</v>
      </c>
      <c r="BS38" s="3">
        <f>(BS18*FX!$F$7*0.9)/(1000*$E$3)</f>
        <v>2.0204152588558713</v>
      </c>
      <c r="BT38" s="3">
        <f>(BT18*FX!$F$7*0.9)/(1000*$E$3)</f>
        <v>2.0821283169780713</v>
      </c>
      <c r="BU38" s="3">
        <f>(BU18*FX!$F$7*0.9)/(1000*$E$3)</f>
        <v>2.140213395269789</v>
      </c>
      <c r="BV38" s="3">
        <f>(BV18*FX!$F$7*0.9)/(1000*$E$3)</f>
        <v>2.1948720333832652</v>
      </c>
      <c r="BW38" s="3">
        <f>(BW18*FX!$F$7*0.9)/(1000*$E$3)</f>
        <v>2.2487989092049667</v>
      </c>
      <c r="BY38" s="95"/>
      <c r="BZ38" s="4">
        <v>800</v>
      </c>
      <c r="CA38" s="3">
        <f>(CA18*FX!$F$7*0.9)/(1000*$E$3)</f>
        <v>1.0773465462429639</v>
      </c>
      <c r="CB38" s="3">
        <f>(CB18*FX!$F$7*0.9)/(1000*$E$3)</f>
        <v>1.1814947433358125</v>
      </c>
      <c r="CC38" s="3">
        <f>(CC18*FX!$F$7*0.9)/(1000*$E$3)</f>
        <v>1.2832728489148075</v>
      </c>
      <c r="CD38" s="3">
        <f>(CD18*FX!$F$7*0.9)/(1000*$E$3)</f>
        <v>1.3821070410042084</v>
      </c>
      <c r="CE38" s="3">
        <f>(CE18*FX!$F$7*0.9)/(1000*$E$3)</f>
        <v>1.4775115948574074</v>
      </c>
      <c r="CF38" s="3">
        <f>(CF18*FX!$F$7*0.9)/(1000*$E$3)</f>
        <v>1.5735872716147787</v>
      </c>
      <c r="CG38" s="3">
        <f>(CG18*FX!$F$7*0.9)/(1000*$E$3)</f>
        <v>1.6566513851701785</v>
      </c>
      <c r="CH38" s="3">
        <f>(CH18*FX!$F$7*0.9)/(1000*$E$3)</f>
        <v>1.7399815199559174</v>
      </c>
      <c r="CI38" s="3">
        <f>(CI18*FX!$F$7*0.9)/(1000*$E$3)</f>
        <v>1.8190506951165026</v>
      </c>
      <c r="CJ38" s="3">
        <f>(CJ18*FX!$F$7*0.9)/(1000*$E$3)</f>
        <v>1.8938855779143566</v>
      </c>
      <c r="CK38" s="3">
        <f>(CK18*FX!$F$7*0.9)/(1000*$E$3)</f>
        <v>1.9680018540063289</v>
      </c>
      <c r="CL38" s="3">
        <f>(CL18*FX!$F$7*0.9)/(1000*$E$3)</f>
        <v>2.031249200913853</v>
      </c>
      <c r="CM38" s="3">
        <f>(CM18*FX!$F$7*0.9)/(1000*$E$3)</f>
        <v>2.0940756493692301</v>
      </c>
      <c r="CN38" s="3">
        <f>(CN18*FX!$F$7*0.9)/(1000*$E$3)</f>
        <v>2.1532381326938048</v>
      </c>
      <c r="CO38" s="3">
        <f>(CO18*FX!$F$7*0.9)/(1000*$E$3)</f>
        <v>2.2089325723707471</v>
      </c>
      <c r="CP38" s="3">
        <f>(CP18*FX!$F$7*0.9)/(1000*$E$3)</f>
        <v>2.2638983206978525</v>
      </c>
    </row>
    <row r="39" spans="1:94" s="1" customFormat="1" x14ac:dyDescent="0.3">
      <c r="C39" s="1">
        <v>1.3</v>
      </c>
      <c r="D39" s="1">
        <v>1.3</v>
      </c>
      <c r="E39" s="1">
        <v>1.3</v>
      </c>
      <c r="F39" s="1">
        <v>1.3</v>
      </c>
      <c r="G39" s="1">
        <v>1.3</v>
      </c>
      <c r="H39" s="1">
        <v>1.3</v>
      </c>
      <c r="I39" s="1">
        <v>1.3</v>
      </c>
      <c r="J39" s="1">
        <v>1.3</v>
      </c>
      <c r="K39" s="1">
        <v>1.3</v>
      </c>
      <c r="L39" s="1">
        <v>1.3</v>
      </c>
      <c r="M39" s="1">
        <v>1.3</v>
      </c>
      <c r="N39" s="1">
        <v>1.3</v>
      </c>
      <c r="O39" s="1">
        <v>1.3</v>
      </c>
      <c r="P39" s="1">
        <v>1.3</v>
      </c>
      <c r="Q39" s="1">
        <v>1.3</v>
      </c>
      <c r="R39" s="1">
        <v>1.3</v>
      </c>
      <c r="V39" s="1">
        <v>1.3</v>
      </c>
      <c r="W39" s="1">
        <v>1.3</v>
      </c>
      <c r="X39" s="1">
        <v>1.3</v>
      </c>
      <c r="Y39" s="1">
        <v>1.3</v>
      </c>
      <c r="Z39" s="1">
        <v>1.3</v>
      </c>
      <c r="AA39" s="1">
        <v>1.3</v>
      </c>
      <c r="AB39" s="1">
        <v>1.3</v>
      </c>
      <c r="AC39" s="1">
        <v>1.3</v>
      </c>
      <c r="AD39" s="1">
        <v>1.3</v>
      </c>
      <c r="AE39" s="1">
        <v>1.3</v>
      </c>
      <c r="AF39" s="1">
        <v>1.3</v>
      </c>
      <c r="AG39" s="1">
        <v>1.3</v>
      </c>
      <c r="AH39" s="1">
        <v>1.3</v>
      </c>
      <c r="AI39" s="1">
        <v>1.3</v>
      </c>
      <c r="AJ39" s="1">
        <v>1.3</v>
      </c>
      <c r="AK39" s="1">
        <v>1.3</v>
      </c>
      <c r="AO39" s="1">
        <v>1.3</v>
      </c>
      <c r="AP39" s="1">
        <v>1.3</v>
      </c>
      <c r="AQ39" s="1">
        <v>1.3</v>
      </c>
      <c r="AR39" s="1">
        <v>1.3</v>
      </c>
      <c r="AS39" s="1">
        <v>1.3</v>
      </c>
      <c r="AT39" s="1">
        <v>1.3</v>
      </c>
      <c r="AU39" s="1">
        <v>1.3</v>
      </c>
      <c r="AV39" s="1">
        <v>1.3</v>
      </c>
      <c r="AW39" s="1">
        <v>1.3</v>
      </c>
      <c r="AX39" s="1">
        <v>1.3</v>
      </c>
      <c r="AY39" s="1">
        <v>1.3</v>
      </c>
      <c r="AZ39" s="1">
        <v>1.3</v>
      </c>
      <c r="BA39" s="1">
        <v>1.3</v>
      </c>
      <c r="BB39" s="1">
        <v>1.3</v>
      </c>
      <c r="BC39" s="1">
        <v>1.3</v>
      </c>
      <c r="BD39" s="1">
        <v>1.3</v>
      </c>
      <c r="BH39" s="1">
        <v>1.3</v>
      </c>
      <c r="BI39" s="1">
        <v>1.3</v>
      </c>
      <c r="BJ39" s="1">
        <v>1.3</v>
      </c>
      <c r="BK39" s="1">
        <v>1.3</v>
      </c>
      <c r="BL39" s="1">
        <v>1.3</v>
      </c>
      <c r="BM39" s="1">
        <v>1.3</v>
      </c>
      <c r="BN39" s="1">
        <v>1.3</v>
      </c>
      <c r="BO39" s="1">
        <v>1.3</v>
      </c>
      <c r="BP39" s="1">
        <v>1.3</v>
      </c>
      <c r="BQ39" s="1">
        <v>1.3</v>
      </c>
      <c r="BR39" s="1">
        <v>1.3</v>
      </c>
      <c r="BS39" s="1">
        <v>1.3</v>
      </c>
      <c r="BT39" s="1">
        <v>1.3</v>
      </c>
      <c r="BU39" s="1">
        <v>1.3</v>
      </c>
      <c r="BV39" s="1">
        <v>1.3</v>
      </c>
      <c r="BW39" s="1">
        <v>1.3</v>
      </c>
      <c r="CA39" s="1">
        <v>1.3</v>
      </c>
      <c r="CB39" s="1">
        <v>1.3</v>
      </c>
      <c r="CC39" s="1">
        <v>1.3</v>
      </c>
      <c r="CD39" s="1">
        <v>1.3</v>
      </c>
      <c r="CE39" s="1">
        <v>1.3</v>
      </c>
      <c r="CF39" s="1">
        <v>1.3</v>
      </c>
      <c r="CG39" s="1">
        <v>1.3</v>
      </c>
      <c r="CH39" s="1">
        <v>1.3</v>
      </c>
      <c r="CI39" s="1">
        <v>1.3</v>
      </c>
      <c r="CJ39" s="1">
        <v>1.3</v>
      </c>
      <c r="CK39" s="1">
        <v>1.3</v>
      </c>
      <c r="CL39" s="1">
        <v>1.3</v>
      </c>
      <c r="CM39" s="1">
        <v>1.3</v>
      </c>
      <c r="CN39" s="1">
        <v>1.3</v>
      </c>
      <c r="CO39" s="1">
        <v>1.3</v>
      </c>
      <c r="CP39" s="1">
        <v>1.3</v>
      </c>
    </row>
    <row r="40" spans="1:94" s="1" customFormat="1" x14ac:dyDescent="0.3"/>
    <row r="41" spans="1:94" s="1" customFormat="1" x14ac:dyDescent="0.3">
      <c r="A41" s="91" t="s">
        <v>7</v>
      </c>
      <c r="B41" s="92"/>
      <c r="C41" s="89" t="s">
        <v>4</v>
      </c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T41" s="91" t="s">
        <v>7</v>
      </c>
      <c r="U41" s="92"/>
      <c r="V41" s="89" t="s">
        <v>4</v>
      </c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M41" s="91" t="s">
        <v>7</v>
      </c>
      <c r="AN41" s="92"/>
      <c r="AO41" s="89" t="s">
        <v>4</v>
      </c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F41" s="91" t="s">
        <v>7</v>
      </c>
      <c r="BG41" s="92"/>
      <c r="BH41" s="89" t="s">
        <v>4</v>
      </c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Y41" s="91" t="s">
        <v>7</v>
      </c>
      <c r="BZ41" s="92"/>
      <c r="CA41" s="89" t="s">
        <v>4</v>
      </c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</row>
    <row r="42" spans="1:94" s="1" customFormat="1" x14ac:dyDescent="0.3">
      <c r="A42" s="2"/>
      <c r="B42" s="2"/>
      <c r="C42" s="4">
        <v>200</v>
      </c>
      <c r="D42" s="4">
        <v>220</v>
      </c>
      <c r="E42" s="4">
        <v>240</v>
      </c>
      <c r="F42" s="4">
        <v>260</v>
      </c>
      <c r="G42" s="4">
        <v>280</v>
      </c>
      <c r="H42" s="4">
        <v>300</v>
      </c>
      <c r="I42" s="4">
        <v>320</v>
      </c>
      <c r="J42" s="4">
        <v>340</v>
      </c>
      <c r="K42" s="4">
        <v>360</v>
      </c>
      <c r="L42" s="4">
        <v>380</v>
      </c>
      <c r="M42" s="4">
        <v>400</v>
      </c>
      <c r="N42" s="4">
        <v>420</v>
      </c>
      <c r="O42" s="4">
        <v>440</v>
      </c>
      <c r="P42" s="4">
        <v>460</v>
      </c>
      <c r="Q42" s="4">
        <v>480</v>
      </c>
      <c r="R42" s="4">
        <v>500</v>
      </c>
      <c r="T42" s="2"/>
      <c r="U42" s="2"/>
      <c r="V42" s="4">
        <v>200</v>
      </c>
      <c r="W42" s="4">
        <v>220</v>
      </c>
      <c r="X42" s="4">
        <v>240</v>
      </c>
      <c r="Y42" s="4">
        <v>260</v>
      </c>
      <c r="Z42" s="4">
        <v>280</v>
      </c>
      <c r="AA42" s="4">
        <v>300</v>
      </c>
      <c r="AB42" s="4">
        <v>320</v>
      </c>
      <c r="AC42" s="4">
        <v>340</v>
      </c>
      <c r="AD42" s="4">
        <v>360</v>
      </c>
      <c r="AE42" s="4">
        <v>380</v>
      </c>
      <c r="AF42" s="4">
        <v>400</v>
      </c>
      <c r="AG42" s="4">
        <v>420</v>
      </c>
      <c r="AH42" s="4">
        <v>440</v>
      </c>
      <c r="AI42" s="4">
        <v>460</v>
      </c>
      <c r="AJ42" s="4">
        <v>480</v>
      </c>
      <c r="AK42" s="4">
        <v>500</v>
      </c>
      <c r="AM42" s="2"/>
      <c r="AN42" s="2"/>
      <c r="AO42" s="4">
        <v>200</v>
      </c>
      <c r="AP42" s="4">
        <v>220</v>
      </c>
      <c r="AQ42" s="4">
        <v>240</v>
      </c>
      <c r="AR42" s="4">
        <v>260</v>
      </c>
      <c r="AS42" s="4">
        <v>280</v>
      </c>
      <c r="AT42" s="4">
        <v>300</v>
      </c>
      <c r="AU42" s="4">
        <v>320</v>
      </c>
      <c r="AV42" s="4">
        <v>340</v>
      </c>
      <c r="AW42" s="4">
        <v>360</v>
      </c>
      <c r="AX42" s="4">
        <v>380</v>
      </c>
      <c r="AY42" s="4">
        <v>400</v>
      </c>
      <c r="AZ42" s="4">
        <v>420</v>
      </c>
      <c r="BA42" s="4">
        <v>440</v>
      </c>
      <c r="BB42" s="4">
        <v>460</v>
      </c>
      <c r="BC42" s="4">
        <v>480</v>
      </c>
      <c r="BD42" s="4">
        <v>500</v>
      </c>
      <c r="BF42" s="2"/>
      <c r="BG42" s="2"/>
      <c r="BH42" s="4">
        <v>200</v>
      </c>
      <c r="BI42" s="4">
        <v>220</v>
      </c>
      <c r="BJ42" s="4">
        <v>240</v>
      </c>
      <c r="BK42" s="4">
        <v>260</v>
      </c>
      <c r="BL42" s="4">
        <v>280</v>
      </c>
      <c r="BM42" s="4">
        <v>300</v>
      </c>
      <c r="BN42" s="4">
        <v>320</v>
      </c>
      <c r="BO42" s="4">
        <v>340</v>
      </c>
      <c r="BP42" s="4">
        <v>360</v>
      </c>
      <c r="BQ42" s="4">
        <v>380</v>
      </c>
      <c r="BR42" s="4">
        <v>400</v>
      </c>
      <c r="BS42" s="4">
        <v>420</v>
      </c>
      <c r="BT42" s="4">
        <v>440</v>
      </c>
      <c r="BU42" s="4">
        <v>460</v>
      </c>
      <c r="BV42" s="4">
        <v>480</v>
      </c>
      <c r="BW42" s="4">
        <v>500</v>
      </c>
      <c r="BY42" s="2"/>
      <c r="BZ42" s="2"/>
      <c r="CA42" s="4">
        <v>200</v>
      </c>
      <c r="CB42" s="4">
        <v>220</v>
      </c>
      <c r="CC42" s="4">
        <v>240</v>
      </c>
      <c r="CD42" s="4">
        <v>260</v>
      </c>
      <c r="CE42" s="4">
        <v>280</v>
      </c>
      <c r="CF42" s="4">
        <v>300</v>
      </c>
      <c r="CG42" s="4">
        <v>320</v>
      </c>
      <c r="CH42" s="4">
        <v>340</v>
      </c>
      <c r="CI42" s="4">
        <v>360</v>
      </c>
      <c r="CJ42" s="4">
        <v>380</v>
      </c>
      <c r="CK42" s="4">
        <v>400</v>
      </c>
      <c r="CL42" s="4">
        <v>420</v>
      </c>
      <c r="CM42" s="4">
        <v>440</v>
      </c>
      <c r="CN42" s="4">
        <v>460</v>
      </c>
      <c r="CO42" s="4">
        <v>480</v>
      </c>
      <c r="CP42" s="4">
        <v>500</v>
      </c>
    </row>
    <row r="43" spans="1:94" s="1" customFormat="1" x14ac:dyDescent="0.3">
      <c r="A43" s="93" t="s">
        <v>5</v>
      </c>
      <c r="B43" s="4">
        <v>300</v>
      </c>
      <c r="C43" s="10">
        <f t="shared" ref="C43:R43" si="40">1-(C$35/C33)</f>
        <v>-5.1820774355461729E-2</v>
      </c>
      <c r="D43" s="10">
        <f t="shared" si="40"/>
        <v>-6.8945780365307963E-2</v>
      </c>
      <c r="E43" s="10">
        <f t="shared" si="40"/>
        <v>-8.6522050936673534E-2</v>
      </c>
      <c r="F43" s="10">
        <f t="shared" si="40"/>
        <v>-0.10397909689650242</v>
      </c>
      <c r="G43" s="10">
        <f t="shared" si="40"/>
        <v>-0.12093367651860243</v>
      </c>
      <c r="H43" s="10">
        <f t="shared" si="40"/>
        <v>-0.13793865132695715</v>
      </c>
      <c r="I43" s="10">
        <f t="shared" si="40"/>
        <v>-0.15249893354175348</v>
      </c>
      <c r="J43" s="10">
        <f t="shared" si="40"/>
        <v>-0.1669256486544457</v>
      </c>
      <c r="K43" s="10">
        <f t="shared" si="40"/>
        <v>-0.18042335319647007</v>
      </c>
      <c r="L43" s="10">
        <f t="shared" si="40"/>
        <v>-0.19301577169721096</v>
      </c>
      <c r="M43" s="10">
        <f t="shared" si="40"/>
        <v>-0.20530926012359063</v>
      </c>
      <c r="N43" s="10">
        <f t="shared" si="40"/>
        <v>-0.21566111914107955</v>
      </c>
      <c r="O43" s="10">
        <f t="shared" si="40"/>
        <v>-0.22582080250928849</v>
      </c>
      <c r="P43" s="10">
        <f t="shared" si="40"/>
        <v>-0.23527977249318965</v>
      </c>
      <c r="Q43" s="10">
        <f t="shared" si="40"/>
        <v>-0.24409270471626465</v>
      </c>
      <c r="R43" s="10">
        <f t="shared" si="40"/>
        <v>-0.25270782243626666</v>
      </c>
      <c r="T43" s="93" t="s">
        <v>5</v>
      </c>
      <c r="U43" s="4">
        <v>300</v>
      </c>
      <c r="V43" s="10">
        <f t="shared" ref="V43:AK43" si="41">1-(V$35/V33)</f>
        <v>-4.6081596695445981E-2</v>
      </c>
      <c r="W43" s="10">
        <f t="shared" si="41"/>
        <v>-6.3593894578337418E-2</v>
      </c>
      <c r="X43" s="10">
        <f t="shared" si="41"/>
        <v>-8.2090268642072139E-2</v>
      </c>
      <c r="Y43" s="10">
        <f t="shared" si="41"/>
        <v>-0.10085323412665859</v>
      </c>
      <c r="Z43" s="10">
        <f t="shared" si="41"/>
        <v>-0.11936167477713266</v>
      </c>
      <c r="AA43" s="10">
        <f t="shared" si="41"/>
        <v>-0.13814219637150482</v>
      </c>
      <c r="AB43" s="10">
        <f t="shared" si="41"/>
        <v>-0.15435600433867958</v>
      </c>
      <c r="AC43" s="10">
        <f t="shared" si="41"/>
        <v>-0.17051372779141349</v>
      </c>
      <c r="AD43" s="10">
        <f t="shared" si="41"/>
        <v>-0.18569383550536211</v>
      </c>
      <c r="AE43" s="10">
        <f t="shared" si="41"/>
        <v>-0.1998952976866939</v>
      </c>
      <c r="AF43" s="10">
        <f t="shared" si="41"/>
        <v>-0.21378411376639828</v>
      </c>
      <c r="AG43" s="10">
        <f t="shared" si="41"/>
        <v>-0.22549009989464452</v>
      </c>
      <c r="AH43" s="10">
        <f t="shared" si="41"/>
        <v>-0.23698213845578753</v>
      </c>
      <c r="AI43" s="10">
        <f t="shared" si="41"/>
        <v>-0.24767978573649563</v>
      </c>
      <c r="AJ43" s="10">
        <f t="shared" si="41"/>
        <v>-0.25764147823050454</v>
      </c>
      <c r="AK43" s="10">
        <f t="shared" si="41"/>
        <v>-0.26737141616658189</v>
      </c>
      <c r="AM43" s="93" t="s">
        <v>5</v>
      </c>
      <c r="AN43" s="4">
        <v>300</v>
      </c>
      <c r="AO43" s="10">
        <f t="shared" ref="AO43:BD43" si="42">1-(AO$35/AO33)</f>
        <v>-4.1179130572010614E-2</v>
      </c>
      <c r="AP43" s="10">
        <f t="shared" si="42"/>
        <v>-5.8776453138805085E-2</v>
      </c>
      <c r="AQ43" s="10">
        <f t="shared" si="42"/>
        <v>-7.7867814927451651E-2</v>
      </c>
      <c r="AR43" s="10">
        <f t="shared" si="42"/>
        <v>-9.7621073635624001E-2</v>
      </c>
      <c r="AS43" s="10">
        <f t="shared" si="42"/>
        <v>-0.11739175210564579</v>
      </c>
      <c r="AT43" s="10">
        <f t="shared" si="42"/>
        <v>-0.13767164410249633</v>
      </c>
      <c r="AU43" s="10">
        <f t="shared" si="42"/>
        <v>-0.15531427956819521</v>
      </c>
      <c r="AV43" s="10">
        <f t="shared" si="42"/>
        <v>-0.17298897149349091</v>
      </c>
      <c r="AW43" s="10">
        <f t="shared" si="42"/>
        <v>-0.18965675011125405</v>
      </c>
      <c r="AX43" s="10">
        <f t="shared" si="42"/>
        <v>-0.20528837075819251</v>
      </c>
      <c r="AY43" s="10">
        <f t="shared" si="42"/>
        <v>-0.22059862347502834</v>
      </c>
      <c r="AZ43" s="10">
        <f t="shared" si="42"/>
        <v>-0.23351158904106684</v>
      </c>
      <c r="BA43" s="10">
        <f t="shared" si="42"/>
        <v>-0.24618988316544765</v>
      </c>
      <c r="BB43" s="10">
        <f t="shared" si="42"/>
        <v>-0.25798787183997463</v>
      </c>
      <c r="BC43" s="10">
        <f t="shared" si="42"/>
        <v>-0.26896679492548237</v>
      </c>
      <c r="BD43" s="10">
        <f t="shared" si="42"/>
        <v>-0.27967998704570407</v>
      </c>
      <c r="BF43" s="93" t="s">
        <v>5</v>
      </c>
      <c r="BG43" s="4">
        <v>300</v>
      </c>
      <c r="BH43" s="10">
        <f t="shared" ref="BH43:BW43" si="43">1-(BH$35/BH33)</f>
        <v>-2.6643264303029657E-2</v>
      </c>
      <c r="BI43" s="10">
        <f t="shared" si="43"/>
        <v>-4.3057590838105231E-2</v>
      </c>
      <c r="BJ43" s="10">
        <f t="shared" si="43"/>
        <v>-6.2762556939127689E-2</v>
      </c>
      <c r="BK43" s="10">
        <f t="shared" si="43"/>
        <v>-8.4735442045699161E-2</v>
      </c>
      <c r="BL43" s="10">
        <f t="shared" si="43"/>
        <v>-0.10797158594095357</v>
      </c>
      <c r="BM43" s="10">
        <f t="shared" si="43"/>
        <v>-0.13279994059465094</v>
      </c>
      <c r="BN43" s="10">
        <f t="shared" si="43"/>
        <v>-0.1550256581549061</v>
      </c>
      <c r="BO43" s="10">
        <f t="shared" si="43"/>
        <v>-0.17772959878551475</v>
      </c>
      <c r="BP43" s="10">
        <f t="shared" si="43"/>
        <v>-0.19943193460900321</v>
      </c>
      <c r="BQ43" s="10">
        <f t="shared" si="43"/>
        <v>-0.21995901247285055</v>
      </c>
      <c r="BR43" s="10">
        <f t="shared" si="43"/>
        <v>-0.24015903076991485</v>
      </c>
      <c r="BS43" s="10">
        <f t="shared" si="43"/>
        <v>-0.25722433142460188</v>
      </c>
      <c r="BT43" s="10">
        <f t="shared" si="43"/>
        <v>-0.2739696705842769</v>
      </c>
      <c r="BU43" s="10">
        <f t="shared" si="43"/>
        <v>-0.28951663927825133</v>
      </c>
      <c r="BV43" s="10">
        <f t="shared" si="43"/>
        <v>-0.30393227539699308</v>
      </c>
      <c r="BW43" s="10">
        <f t="shared" si="43"/>
        <v>-0.31793291296575887</v>
      </c>
      <c r="BY43" s="93" t="s">
        <v>5</v>
      </c>
      <c r="BZ43" s="4">
        <v>300</v>
      </c>
      <c r="CA43" s="10">
        <f t="shared" ref="CA43:CP43" si="44">1-(CA$35/CA33)</f>
        <v>-2.5359533533741763E-2</v>
      </c>
      <c r="CB43" s="10">
        <f t="shared" si="44"/>
        <v>-4.1549115542496962E-2</v>
      </c>
      <c r="CC43" s="10">
        <f t="shared" si="44"/>
        <v>-6.1206230319895027E-2</v>
      </c>
      <c r="CD43" s="10">
        <f t="shared" si="44"/>
        <v>-8.331112223018966E-2</v>
      </c>
      <c r="CE43" s="10">
        <f t="shared" si="44"/>
        <v>-0.10683202102095968</v>
      </c>
      <c r="CF43" s="10">
        <f t="shared" si="44"/>
        <v>-0.13208018193675386</v>
      </c>
      <c r="CG43" s="10">
        <f t="shared" si="44"/>
        <v>-0.15475395866575248</v>
      </c>
      <c r="CH43" s="10">
        <f t="shared" si="44"/>
        <v>-0.1779656256969615</v>
      </c>
      <c r="CI43" s="10">
        <f t="shared" si="44"/>
        <v>-0.20018610102397294</v>
      </c>
      <c r="CJ43" s="10">
        <f t="shared" si="44"/>
        <v>-0.22122223238601579</v>
      </c>
      <c r="CK43" s="10">
        <f t="shared" si="44"/>
        <v>-0.24193284691567829</v>
      </c>
      <c r="CL43" s="10">
        <f t="shared" si="44"/>
        <v>-0.25943157158933094</v>
      </c>
      <c r="CM43" s="10">
        <f t="shared" si="44"/>
        <v>-0.27659986736477915</v>
      </c>
      <c r="CN43" s="10">
        <f t="shared" si="44"/>
        <v>-0.2925342234305961</v>
      </c>
      <c r="CO43" s="10">
        <f t="shared" si="44"/>
        <v>-0.3073019498295162</v>
      </c>
      <c r="CP43" s="10">
        <f t="shared" si="44"/>
        <v>-0.32163582388236134</v>
      </c>
    </row>
    <row r="44" spans="1:94" s="1" customFormat="1" x14ac:dyDescent="0.3">
      <c r="A44" s="94"/>
      <c r="B44" s="4">
        <v>400</v>
      </c>
      <c r="C44" s="10">
        <f t="shared" ref="C44:R44" si="45">1-(C$35/C34)</f>
        <v>-1.5621699062036143E-2</v>
      </c>
      <c r="D44" s="10">
        <f t="shared" si="45"/>
        <v>-2.113159450895119E-2</v>
      </c>
      <c r="E44" s="10">
        <f t="shared" si="45"/>
        <v>-2.6903128206733351E-2</v>
      </c>
      <c r="F44" s="10">
        <f t="shared" si="45"/>
        <v>-3.2736915006411182E-2</v>
      </c>
      <c r="G44" s="10">
        <f t="shared" si="45"/>
        <v>-3.848889229197372E-2</v>
      </c>
      <c r="H44" s="10">
        <f t="shared" si="45"/>
        <v>-4.4335194739349104E-2</v>
      </c>
      <c r="I44" s="10">
        <f t="shared" si="45"/>
        <v>-4.9397645881718688E-2</v>
      </c>
      <c r="J44" s="10">
        <f t="shared" si="45"/>
        <v>-5.4461723351133751E-2</v>
      </c>
      <c r="K44" s="10">
        <f t="shared" si="45"/>
        <v>-5.9240560016269983E-2</v>
      </c>
      <c r="L44" s="10">
        <f t="shared" si="45"/>
        <v>-6.373271195876784E-2</v>
      </c>
      <c r="M44" s="10">
        <f t="shared" si="45"/>
        <v>-6.8148332717378413E-2</v>
      </c>
      <c r="N44" s="10">
        <f t="shared" si="45"/>
        <v>-7.1888739748597441E-2</v>
      </c>
      <c r="O44" s="10">
        <f t="shared" si="45"/>
        <v>-7.5578769211010144E-2</v>
      </c>
      <c r="P44" s="10">
        <f t="shared" si="45"/>
        <v>-7.903077553249549E-2</v>
      </c>
      <c r="Q44" s="10">
        <f t="shared" si="45"/>
        <v>-8.2260934510782313E-2</v>
      </c>
      <c r="R44" s="10">
        <f t="shared" si="45"/>
        <v>-8.5431259545893257E-2</v>
      </c>
      <c r="T44" s="94"/>
      <c r="U44" s="4">
        <v>400</v>
      </c>
      <c r="V44" s="10">
        <f t="shared" ref="V44:AK44" si="46">1-(V$35/V34)</f>
        <v>-1.3371059767329108E-2</v>
      </c>
      <c r="W44" s="10">
        <f t="shared" si="46"/>
        <v>-1.8831342165288589E-2</v>
      </c>
      <c r="X44" s="10">
        <f t="shared" si="46"/>
        <v>-2.4746303311068196E-2</v>
      </c>
      <c r="Y44" s="10">
        <f t="shared" si="46"/>
        <v>-3.0879906013973946E-2</v>
      </c>
      <c r="Z44" s="10">
        <f t="shared" si="46"/>
        <v>-3.7046513020783323E-2</v>
      </c>
      <c r="AA44" s="10">
        <f t="shared" si="46"/>
        <v>-4.3409975242675092E-2</v>
      </c>
      <c r="AB44" s="10">
        <f t="shared" si="46"/>
        <v>-4.8982627464269957E-2</v>
      </c>
      <c r="AC44" s="10">
        <f t="shared" si="46"/>
        <v>-5.4603550739172224E-2</v>
      </c>
      <c r="AD44" s="10">
        <f t="shared" si="46"/>
        <v>-5.9942139888186752E-2</v>
      </c>
      <c r="AE44" s="10">
        <f t="shared" si="46"/>
        <v>-6.4984550318440748E-2</v>
      </c>
      <c r="AF44" s="10">
        <f t="shared" si="46"/>
        <v>-6.995875107061722E-2</v>
      </c>
      <c r="AG44" s="10">
        <f t="shared" si="46"/>
        <v>-7.4182745781046666E-2</v>
      </c>
      <c r="AH44" s="10">
        <f t="shared" si="46"/>
        <v>-7.8356646439428301E-2</v>
      </c>
      <c r="AI44" s="10">
        <f t="shared" si="46"/>
        <v>-8.2265436605512665E-2</v>
      </c>
      <c r="AJ44" s="10">
        <f t="shared" si="46"/>
        <v>-8.592506716380055E-2</v>
      </c>
      <c r="AK44" s="10">
        <f t="shared" si="46"/>
        <v>-8.9517497758059061E-2</v>
      </c>
      <c r="AM44" s="94"/>
      <c r="AN44" s="4">
        <v>400</v>
      </c>
      <c r="AO44" s="10">
        <f t="shared" ref="AO44:BD44" si="47">1-(AO$35/AO34)</f>
        <v>-1.1519450400492737E-2</v>
      </c>
      <c r="AP44" s="10">
        <f t="shared" si="47"/>
        <v>-1.6839797185463024E-2</v>
      </c>
      <c r="AQ44" s="10">
        <f t="shared" si="47"/>
        <v>-2.2788147407252657E-2</v>
      </c>
      <c r="AR44" s="10">
        <f t="shared" si="47"/>
        <v>-2.9107251286549563E-2</v>
      </c>
      <c r="AS44" s="10">
        <f t="shared" si="47"/>
        <v>-3.5578835178930346E-2</v>
      </c>
      <c r="AT44" s="10">
        <f t="shared" si="47"/>
        <v>-4.2353806217524825E-2</v>
      </c>
      <c r="AU44" s="10">
        <f t="shared" si="47"/>
        <v>-4.8350519381625379E-2</v>
      </c>
      <c r="AV44" s="10">
        <f t="shared" si="47"/>
        <v>-5.4446900530094045E-2</v>
      </c>
      <c r="AW44" s="10">
        <f t="shared" si="47"/>
        <v>-6.0272301703996334E-2</v>
      </c>
      <c r="AX44" s="10">
        <f t="shared" si="47"/>
        <v>-6.5799206821380851E-2</v>
      </c>
      <c r="AY44" s="10">
        <f t="shared" si="47"/>
        <v>-7.1269340277005933E-2</v>
      </c>
      <c r="AZ44" s="10">
        <f t="shared" si="47"/>
        <v>-7.5924905648955932E-2</v>
      </c>
      <c r="BA44" s="10">
        <f t="shared" si="47"/>
        <v>-8.0531876443723505E-2</v>
      </c>
      <c r="BB44" s="10">
        <f t="shared" si="47"/>
        <v>-8.4850036429260367E-2</v>
      </c>
      <c r="BC44" s="10">
        <f t="shared" si="47"/>
        <v>-8.8894579095980752E-2</v>
      </c>
      <c r="BD44" s="10">
        <f t="shared" si="47"/>
        <v>-9.2864950351615683E-2</v>
      </c>
      <c r="BF44" s="94"/>
      <c r="BG44" s="4">
        <v>400</v>
      </c>
      <c r="BH44" s="10">
        <f t="shared" ref="BH44:BW44" si="48">1-(BH$35/BH34)</f>
        <v>-6.4487721473796E-3</v>
      </c>
      <c r="BI44" s="10">
        <f t="shared" si="48"/>
        <v>-1.0819181753966012E-2</v>
      </c>
      <c r="BJ44" s="10">
        <f t="shared" si="48"/>
        <v>-1.6328015550733266E-2</v>
      </c>
      <c r="BK44" s="10">
        <f t="shared" si="48"/>
        <v>-2.2750070062687699E-2</v>
      </c>
      <c r="BL44" s="10">
        <f t="shared" si="48"/>
        <v>-2.9816119334444391E-2</v>
      </c>
      <c r="BM44" s="10">
        <f t="shared" si="48"/>
        <v>-3.7641136367517092E-2</v>
      </c>
      <c r="BN44" s="10">
        <f t="shared" si="48"/>
        <v>-4.4862848848391756E-2</v>
      </c>
      <c r="BO44" s="10">
        <f t="shared" si="48"/>
        <v>-5.2433847846396819E-2</v>
      </c>
      <c r="BP44" s="10">
        <f t="shared" si="48"/>
        <v>-5.984123255774243E-2</v>
      </c>
      <c r="BQ44" s="10">
        <f t="shared" si="48"/>
        <v>-6.6991438186996266E-2</v>
      </c>
      <c r="BR44" s="10">
        <f t="shared" si="48"/>
        <v>-7.4157158043747229E-2</v>
      </c>
      <c r="BS44" s="10">
        <f t="shared" si="48"/>
        <v>-8.0306485983228315E-2</v>
      </c>
      <c r="BT44" s="10">
        <f t="shared" si="48"/>
        <v>-8.6422393911634421E-2</v>
      </c>
      <c r="BU44" s="10">
        <f t="shared" si="48"/>
        <v>-9.2170884243242046E-2</v>
      </c>
      <c r="BV44" s="10">
        <f t="shared" si="48"/>
        <v>-9.755980372589157E-2</v>
      </c>
      <c r="BW44" s="10">
        <f t="shared" si="48"/>
        <v>-0.1028463504108863</v>
      </c>
      <c r="BY44" s="94"/>
      <c r="BZ44" s="4">
        <v>400</v>
      </c>
      <c r="CA44" s="10">
        <f t="shared" ref="CA44:CP44" si="49">1-(CA$35/CA34)</f>
        <v>-6.0354852328772246E-3</v>
      </c>
      <c r="CB44" s="10">
        <f t="shared" si="49"/>
        <v>-1.0280970715919491E-2</v>
      </c>
      <c r="CC44" s="10">
        <f t="shared" si="49"/>
        <v>-1.5704912600650989E-2</v>
      </c>
      <c r="CD44" s="10">
        <f t="shared" si="49"/>
        <v>-2.2095111504168541E-2</v>
      </c>
      <c r="CE44" s="10">
        <f t="shared" si="49"/>
        <v>-2.9184160656501978E-2</v>
      </c>
      <c r="CF44" s="10">
        <f t="shared" si="49"/>
        <v>-3.7085748709691169E-2</v>
      </c>
      <c r="CG44" s="10">
        <f t="shared" si="49"/>
        <v>-4.4413510281230861E-2</v>
      </c>
      <c r="CH44" s="10">
        <f t="shared" si="49"/>
        <v>-5.2123151225999642E-2</v>
      </c>
      <c r="CI44" s="10">
        <f t="shared" si="49"/>
        <v>-5.96868556389063E-2</v>
      </c>
      <c r="CJ44" s="10">
        <f t="shared" si="49"/>
        <v>-6.7002505649611077E-2</v>
      </c>
      <c r="CK44" s="10">
        <f t="shared" si="49"/>
        <v>-7.4344499883832071E-2</v>
      </c>
      <c r="CL44" s="10">
        <f t="shared" si="49"/>
        <v>-8.0650954685960619E-2</v>
      </c>
      <c r="CM44" s="10">
        <f t="shared" si="49"/>
        <v>-8.6926569375465945E-2</v>
      </c>
      <c r="CN44" s="10">
        <f t="shared" si="49"/>
        <v>-9.2826813333250158E-2</v>
      </c>
      <c r="CO44" s="10">
        <f t="shared" si="49"/>
        <v>-9.8358277782301995E-2</v>
      </c>
      <c r="CP44" s="10">
        <f t="shared" si="49"/>
        <v>-0.10378394683003878</v>
      </c>
    </row>
    <row r="45" spans="1:94" s="1" customFormat="1" x14ac:dyDescent="0.3">
      <c r="A45" s="94"/>
      <c r="B45" s="11">
        <v>500</v>
      </c>
      <c r="C45" s="14">
        <f t="shared" ref="C45:R45" si="50">1-(C$35/C35)</f>
        <v>0</v>
      </c>
      <c r="D45" s="14">
        <f t="shared" si="50"/>
        <v>0</v>
      </c>
      <c r="E45" s="14">
        <f t="shared" si="50"/>
        <v>0</v>
      </c>
      <c r="F45" s="14">
        <f t="shared" si="50"/>
        <v>0</v>
      </c>
      <c r="G45" s="14">
        <f t="shared" si="50"/>
        <v>0</v>
      </c>
      <c r="H45" s="14">
        <f t="shared" si="50"/>
        <v>0</v>
      </c>
      <c r="I45" s="14">
        <f t="shared" si="50"/>
        <v>0</v>
      </c>
      <c r="J45" s="14">
        <f t="shared" si="50"/>
        <v>0</v>
      </c>
      <c r="K45" s="14">
        <f t="shared" si="50"/>
        <v>0</v>
      </c>
      <c r="L45" s="14">
        <f t="shared" si="50"/>
        <v>0</v>
      </c>
      <c r="M45" s="14">
        <f t="shared" si="50"/>
        <v>0</v>
      </c>
      <c r="N45" s="14">
        <f t="shared" si="50"/>
        <v>0</v>
      </c>
      <c r="O45" s="14">
        <f t="shared" si="50"/>
        <v>0</v>
      </c>
      <c r="P45" s="14">
        <f t="shared" si="50"/>
        <v>0</v>
      </c>
      <c r="Q45" s="14">
        <f t="shared" si="50"/>
        <v>0</v>
      </c>
      <c r="R45" s="14">
        <f t="shared" si="50"/>
        <v>0</v>
      </c>
      <c r="T45" s="94"/>
      <c r="U45" s="11">
        <v>500</v>
      </c>
      <c r="V45" s="14">
        <f t="shared" ref="V45:AK45" si="51">1-(V$35/V35)</f>
        <v>0</v>
      </c>
      <c r="W45" s="14">
        <f t="shared" si="51"/>
        <v>0</v>
      </c>
      <c r="X45" s="14">
        <f t="shared" si="51"/>
        <v>0</v>
      </c>
      <c r="Y45" s="14">
        <f t="shared" si="51"/>
        <v>0</v>
      </c>
      <c r="Z45" s="14">
        <f t="shared" si="51"/>
        <v>0</v>
      </c>
      <c r="AA45" s="14">
        <f t="shared" si="51"/>
        <v>0</v>
      </c>
      <c r="AB45" s="14">
        <f t="shared" si="51"/>
        <v>0</v>
      </c>
      <c r="AC45" s="14">
        <f t="shared" si="51"/>
        <v>0</v>
      </c>
      <c r="AD45" s="14">
        <f t="shared" si="51"/>
        <v>0</v>
      </c>
      <c r="AE45" s="14">
        <f t="shared" si="51"/>
        <v>0</v>
      </c>
      <c r="AF45" s="14">
        <f t="shared" si="51"/>
        <v>0</v>
      </c>
      <c r="AG45" s="14">
        <f t="shared" si="51"/>
        <v>0</v>
      </c>
      <c r="AH45" s="14">
        <f t="shared" si="51"/>
        <v>0</v>
      </c>
      <c r="AI45" s="14">
        <f t="shared" si="51"/>
        <v>0</v>
      </c>
      <c r="AJ45" s="14">
        <f t="shared" si="51"/>
        <v>0</v>
      </c>
      <c r="AK45" s="14">
        <f t="shared" si="51"/>
        <v>0</v>
      </c>
      <c r="AM45" s="94"/>
      <c r="AN45" s="11">
        <v>500</v>
      </c>
      <c r="AO45" s="14">
        <f t="shared" ref="AO45:BD45" si="52">1-(AO$35/AO35)</f>
        <v>0</v>
      </c>
      <c r="AP45" s="14">
        <f t="shared" si="52"/>
        <v>0</v>
      </c>
      <c r="AQ45" s="14">
        <f t="shared" si="52"/>
        <v>0</v>
      </c>
      <c r="AR45" s="14">
        <f t="shared" si="52"/>
        <v>0</v>
      </c>
      <c r="AS45" s="14">
        <f t="shared" si="52"/>
        <v>0</v>
      </c>
      <c r="AT45" s="14">
        <f t="shared" si="52"/>
        <v>0</v>
      </c>
      <c r="AU45" s="14">
        <f t="shared" si="52"/>
        <v>0</v>
      </c>
      <c r="AV45" s="14">
        <f t="shared" si="52"/>
        <v>0</v>
      </c>
      <c r="AW45" s="14">
        <f t="shared" si="52"/>
        <v>0</v>
      </c>
      <c r="AX45" s="14">
        <f t="shared" si="52"/>
        <v>0</v>
      </c>
      <c r="AY45" s="14">
        <f t="shared" si="52"/>
        <v>0</v>
      </c>
      <c r="AZ45" s="14">
        <f t="shared" si="52"/>
        <v>0</v>
      </c>
      <c r="BA45" s="14">
        <f t="shared" si="52"/>
        <v>0</v>
      </c>
      <c r="BB45" s="14">
        <f t="shared" si="52"/>
        <v>0</v>
      </c>
      <c r="BC45" s="14">
        <f t="shared" si="52"/>
        <v>0</v>
      </c>
      <c r="BD45" s="14">
        <f t="shared" si="52"/>
        <v>0</v>
      </c>
      <c r="BF45" s="94"/>
      <c r="BG45" s="11">
        <v>500</v>
      </c>
      <c r="BH45" s="14">
        <f t="shared" ref="BH45:BW45" si="53">1-(BH$35/BH35)</f>
        <v>0</v>
      </c>
      <c r="BI45" s="14">
        <f t="shared" si="53"/>
        <v>0</v>
      </c>
      <c r="BJ45" s="14">
        <f t="shared" si="53"/>
        <v>0</v>
      </c>
      <c r="BK45" s="14">
        <f t="shared" si="53"/>
        <v>0</v>
      </c>
      <c r="BL45" s="14">
        <f t="shared" si="53"/>
        <v>0</v>
      </c>
      <c r="BM45" s="14">
        <f t="shared" si="53"/>
        <v>0</v>
      </c>
      <c r="BN45" s="14">
        <f t="shared" si="53"/>
        <v>0</v>
      </c>
      <c r="BO45" s="14">
        <f t="shared" si="53"/>
        <v>0</v>
      </c>
      <c r="BP45" s="14">
        <f t="shared" si="53"/>
        <v>0</v>
      </c>
      <c r="BQ45" s="14">
        <f t="shared" si="53"/>
        <v>0</v>
      </c>
      <c r="BR45" s="14">
        <f t="shared" si="53"/>
        <v>0</v>
      </c>
      <c r="BS45" s="14">
        <f t="shared" si="53"/>
        <v>0</v>
      </c>
      <c r="BT45" s="14">
        <f t="shared" si="53"/>
        <v>0</v>
      </c>
      <c r="BU45" s="14">
        <f t="shared" si="53"/>
        <v>0</v>
      </c>
      <c r="BV45" s="14">
        <f t="shared" si="53"/>
        <v>0</v>
      </c>
      <c r="BW45" s="14">
        <f t="shared" si="53"/>
        <v>0</v>
      </c>
      <c r="BY45" s="94"/>
      <c r="BZ45" s="11">
        <v>500</v>
      </c>
      <c r="CA45" s="14">
        <f t="shared" ref="CA45:CP45" si="54">1-(CA$35/CA35)</f>
        <v>0</v>
      </c>
      <c r="CB45" s="14">
        <f t="shared" si="54"/>
        <v>0</v>
      </c>
      <c r="CC45" s="14">
        <f t="shared" si="54"/>
        <v>0</v>
      </c>
      <c r="CD45" s="14">
        <f t="shared" si="54"/>
        <v>0</v>
      </c>
      <c r="CE45" s="14">
        <f t="shared" si="54"/>
        <v>0</v>
      </c>
      <c r="CF45" s="14">
        <f t="shared" si="54"/>
        <v>0</v>
      </c>
      <c r="CG45" s="14">
        <f t="shared" si="54"/>
        <v>0</v>
      </c>
      <c r="CH45" s="14">
        <f t="shared" si="54"/>
        <v>0</v>
      </c>
      <c r="CI45" s="14">
        <f t="shared" si="54"/>
        <v>0</v>
      </c>
      <c r="CJ45" s="14">
        <f t="shared" si="54"/>
        <v>0</v>
      </c>
      <c r="CK45" s="14">
        <f t="shared" si="54"/>
        <v>0</v>
      </c>
      <c r="CL45" s="14">
        <f t="shared" si="54"/>
        <v>0</v>
      </c>
      <c r="CM45" s="14">
        <f t="shared" si="54"/>
        <v>0</v>
      </c>
      <c r="CN45" s="14">
        <f t="shared" si="54"/>
        <v>0</v>
      </c>
      <c r="CO45" s="14">
        <f t="shared" si="54"/>
        <v>0</v>
      </c>
      <c r="CP45" s="14">
        <f t="shared" si="54"/>
        <v>0</v>
      </c>
    </row>
    <row r="46" spans="1:94" s="1" customFormat="1" x14ac:dyDescent="0.3">
      <c r="A46" s="94"/>
      <c r="B46" s="4">
        <v>600</v>
      </c>
      <c r="C46" s="10">
        <f t="shared" ref="C46:R46" si="55">1-(C$35/C36)</f>
        <v>8.343460465041419E-3</v>
      </c>
      <c r="D46" s="10">
        <f t="shared" si="55"/>
        <v>1.1439950644088648E-2</v>
      </c>
      <c r="E46" s="10">
        <f t="shared" si="55"/>
        <v>1.4740820907191088E-2</v>
      </c>
      <c r="F46" s="10">
        <f t="shared" si="55"/>
        <v>1.8129586684401344E-2</v>
      </c>
      <c r="G46" s="10">
        <f t="shared" si="55"/>
        <v>2.1517122096006869E-2</v>
      </c>
      <c r="H46" s="10">
        <f t="shared" si="55"/>
        <v>2.5003344380529535E-2</v>
      </c>
      <c r="I46" s="10">
        <f t="shared" si="55"/>
        <v>2.8054849150018102E-2</v>
      </c>
      <c r="J46" s="10">
        <f t="shared" si="55"/>
        <v>3.11359390120034E-2</v>
      </c>
      <c r="K46" s="10">
        <f t="shared" si="55"/>
        <v>3.4068455202440173E-2</v>
      </c>
      <c r="L46" s="10">
        <f t="shared" si="55"/>
        <v>3.6846233567342401E-2</v>
      </c>
      <c r="M46" s="10">
        <f t="shared" si="55"/>
        <v>3.9595969085987615E-2</v>
      </c>
      <c r="N46" s="10">
        <f t="shared" si="55"/>
        <v>4.1939722069869734E-2</v>
      </c>
      <c r="O46" s="10">
        <f t="shared" si="55"/>
        <v>4.4264585339681917E-2</v>
      </c>
      <c r="P46" s="10">
        <f t="shared" si="55"/>
        <v>4.6450622999073543E-2</v>
      </c>
      <c r="Q46" s="10">
        <f t="shared" si="55"/>
        <v>4.8505724698229891E-2</v>
      </c>
      <c r="R46" s="10">
        <f t="shared" si="55"/>
        <v>5.0531575509804805E-2</v>
      </c>
      <c r="T46" s="94"/>
      <c r="U46" s="4">
        <v>600</v>
      </c>
      <c r="V46" s="10">
        <f t="shared" ref="V46:AK46" si="56">1-(V$35/V36)</f>
        <v>6.8844527434985814E-3</v>
      </c>
      <c r="W46" s="10">
        <f t="shared" si="56"/>
        <v>9.8518331206461918E-3</v>
      </c>
      <c r="X46" s="10">
        <f t="shared" si="56"/>
        <v>1.3134441359569982E-2</v>
      </c>
      <c r="Y46" s="10">
        <f t="shared" si="56"/>
        <v>1.6603308694086216E-2</v>
      </c>
      <c r="Z46" s="10">
        <f t="shared" si="56"/>
        <v>2.0150303079982224E-2</v>
      </c>
      <c r="AA46" s="10">
        <f t="shared" si="56"/>
        <v>2.3867448362181243E-2</v>
      </c>
      <c r="AB46" s="10">
        <f t="shared" si="56"/>
        <v>2.716668158529234E-2</v>
      </c>
      <c r="AC46" s="10">
        <f t="shared" si="56"/>
        <v>3.0533622326357479E-2</v>
      </c>
      <c r="AD46" s="10">
        <f t="shared" si="56"/>
        <v>3.3766019950147941E-2</v>
      </c>
      <c r="AE46" s="10">
        <f t="shared" si="56"/>
        <v>3.6848698266302882E-2</v>
      </c>
      <c r="AF46" s="10">
        <f t="shared" si="56"/>
        <v>3.9916825686924673E-2</v>
      </c>
      <c r="AG46" s="10">
        <f t="shared" si="56"/>
        <v>4.254273773110151E-2</v>
      </c>
      <c r="AH46" s="10">
        <f t="shared" si="56"/>
        <v>4.5155529727229804E-2</v>
      </c>
      <c r="AI46" s="10">
        <f t="shared" si="56"/>
        <v>4.7618248451051892E-2</v>
      </c>
      <c r="AJ46" s="10">
        <f t="shared" si="56"/>
        <v>4.9937634779942508E-2</v>
      </c>
      <c r="AK46" s="10">
        <f t="shared" si="56"/>
        <v>5.2227048698276879E-2</v>
      </c>
      <c r="AM46" s="94"/>
      <c r="AN46" s="4">
        <v>600</v>
      </c>
      <c r="AO46" s="10">
        <f t="shared" ref="AO46:BD46" si="57">1-(AO$35/AO36)</f>
        <v>5.7308449435540254E-3</v>
      </c>
      <c r="AP46" s="10">
        <f t="shared" si="57"/>
        <v>8.530781756681205E-3</v>
      </c>
      <c r="AQ46" s="10">
        <f t="shared" si="57"/>
        <v>1.1737470488039747E-2</v>
      </c>
      <c r="AR46" s="10">
        <f t="shared" si="57"/>
        <v>1.5219754629886673E-2</v>
      </c>
      <c r="AS46" s="10">
        <f t="shared" si="57"/>
        <v>1.8857706237155325E-2</v>
      </c>
      <c r="AT46" s="10">
        <f t="shared" si="57"/>
        <v>2.2736574618660854E-2</v>
      </c>
      <c r="AU46" s="10">
        <f t="shared" si="57"/>
        <v>2.6225363669302948E-2</v>
      </c>
      <c r="AV46" s="10">
        <f t="shared" si="57"/>
        <v>2.9822214917414658E-2</v>
      </c>
      <c r="AW46" s="10">
        <f t="shared" si="57"/>
        <v>3.3303955352601333E-2</v>
      </c>
      <c r="AX46" s="10">
        <f t="shared" si="57"/>
        <v>3.6645979281716312E-2</v>
      </c>
      <c r="AY46" s="10">
        <f t="shared" si="57"/>
        <v>3.9989401001406466E-2</v>
      </c>
      <c r="AZ46" s="10">
        <f t="shared" si="57"/>
        <v>4.2862088677539267E-2</v>
      </c>
      <c r="BA46" s="10">
        <f t="shared" si="57"/>
        <v>4.5728724982291302E-2</v>
      </c>
      <c r="BB46" s="10">
        <f t="shared" si="57"/>
        <v>4.8436802775626342E-2</v>
      </c>
      <c r="BC46" s="10">
        <f t="shared" si="57"/>
        <v>5.0991500362607467E-2</v>
      </c>
      <c r="BD46" s="10">
        <f t="shared" si="57"/>
        <v>5.3516208683536681E-2</v>
      </c>
      <c r="BF46" s="94"/>
      <c r="BG46" s="4">
        <v>600</v>
      </c>
      <c r="BH46" s="10">
        <f t="shared" ref="BH46:BW46" si="58">1-(BH$35/BH36)</f>
        <v>2.818938992359632E-3</v>
      </c>
      <c r="BI46" s="10">
        <f t="shared" si="58"/>
        <v>4.8484745121097905E-3</v>
      </c>
      <c r="BJ46" s="10">
        <f t="shared" si="58"/>
        <v>7.4954595853496953E-3</v>
      </c>
      <c r="BK46" s="10">
        <f t="shared" si="58"/>
        <v>1.068431935062375E-2</v>
      </c>
      <c r="BL46" s="10">
        <f t="shared" si="58"/>
        <v>1.4303402767036899E-2</v>
      </c>
      <c r="BM46" s="10">
        <f t="shared" si="58"/>
        <v>1.8431217934996025E-2</v>
      </c>
      <c r="BN46" s="10">
        <f t="shared" si="58"/>
        <v>2.2342937013223318E-2</v>
      </c>
      <c r="BO46" s="10">
        <f t="shared" si="58"/>
        <v>2.6541824086921739E-2</v>
      </c>
      <c r="BP46" s="10">
        <f t="shared" si="58"/>
        <v>3.0741737077421338E-2</v>
      </c>
      <c r="BQ46" s="10">
        <f t="shared" si="58"/>
        <v>3.4878102947811351E-2</v>
      </c>
      <c r="BR46" s="10">
        <f t="shared" si="58"/>
        <v>3.9101617964050206E-2</v>
      </c>
      <c r="BS46" s="10">
        <f t="shared" si="58"/>
        <v>4.2786709700058712E-2</v>
      </c>
      <c r="BT46" s="10">
        <f t="shared" si="58"/>
        <v>4.6506097762940235E-2</v>
      </c>
      <c r="BU46" s="10">
        <f t="shared" si="58"/>
        <v>5.0050584747381333E-2</v>
      </c>
      <c r="BV46" s="10">
        <f t="shared" si="58"/>
        <v>5.3415497825834768E-2</v>
      </c>
      <c r="BW46" s="10">
        <f t="shared" si="58"/>
        <v>5.6755687121519349E-2</v>
      </c>
      <c r="BY46" s="94"/>
      <c r="BZ46" s="4">
        <v>600</v>
      </c>
      <c r="CA46" s="10">
        <f t="shared" ref="CA46:CP46" si="59">1-(CA$35/CA36)</f>
        <v>2.6004580586804771E-3</v>
      </c>
      <c r="CB46" s="10">
        <f t="shared" si="59"/>
        <v>4.5440658717526006E-3</v>
      </c>
      <c r="CC46" s="10">
        <f t="shared" si="59"/>
        <v>7.1158053974514912E-3</v>
      </c>
      <c r="CD46" s="10">
        <f t="shared" si="59"/>
        <v>1.0250380338413301E-2</v>
      </c>
      <c r="CE46" s="10">
        <f t="shared" si="59"/>
        <v>1.3841532126840361E-2</v>
      </c>
      <c r="CF46" s="10">
        <f t="shared" si="59"/>
        <v>1.7969349407707558E-2</v>
      </c>
      <c r="CG46" s="10">
        <f t="shared" si="59"/>
        <v>2.1904797759336958E-2</v>
      </c>
      <c r="CH46" s="10">
        <f t="shared" si="59"/>
        <v>2.6149076795760173E-2</v>
      </c>
      <c r="CI46" s="10">
        <f t="shared" si="59"/>
        <v>3.0410716710482011E-2</v>
      </c>
      <c r="CJ46" s="10">
        <f t="shared" si="59"/>
        <v>3.4620565823770932E-2</v>
      </c>
      <c r="CK46" s="10">
        <f t="shared" si="59"/>
        <v>3.8929448670239286E-2</v>
      </c>
      <c r="CL46" s="10">
        <f t="shared" si="59"/>
        <v>4.2695818562205612E-2</v>
      </c>
      <c r="CM46" s="10">
        <f t="shared" si="59"/>
        <v>4.6502307250772645E-2</v>
      </c>
      <c r="CN46" s="10">
        <f t="shared" si="59"/>
        <v>5.0133491146175713E-2</v>
      </c>
      <c r="CO46" s="10">
        <f t="shared" si="59"/>
        <v>5.3583221477294884E-2</v>
      </c>
      <c r="CP46" s="10">
        <f t="shared" si="59"/>
        <v>5.7009329441496059E-2</v>
      </c>
    </row>
    <row r="47" spans="1:94" s="1" customFormat="1" x14ac:dyDescent="0.3">
      <c r="A47" s="94"/>
      <c r="B47" s="4">
        <v>700</v>
      </c>
      <c r="C47" s="10">
        <f t="shared" ref="C47:R47" si="60">1-(C$35/C37)</f>
        <v>1.3430072036313301E-2</v>
      </c>
      <c r="D47" s="10">
        <f t="shared" si="60"/>
        <v>1.8474865617183811E-2</v>
      </c>
      <c r="E47" s="10">
        <f t="shared" si="60"/>
        <v>2.3876216095472524E-2</v>
      </c>
      <c r="F47" s="10">
        <f t="shared" si="60"/>
        <v>2.9443359496094224E-2</v>
      </c>
      <c r="G47" s="10">
        <f t="shared" si="60"/>
        <v>3.5028310638989035E-2</v>
      </c>
      <c r="H47" s="10">
        <f t="shared" si="60"/>
        <v>4.0794782325068835E-2</v>
      </c>
      <c r="I47" s="10">
        <f t="shared" si="60"/>
        <v>4.5856694041894075E-2</v>
      </c>
      <c r="J47" s="10">
        <f t="shared" si="60"/>
        <v>5.0980548835737327E-2</v>
      </c>
      <c r="K47" s="10">
        <f t="shared" si="60"/>
        <v>5.5868707093026937E-2</v>
      </c>
      <c r="L47" s="10">
        <f t="shared" si="60"/>
        <v>6.0508708673543632E-2</v>
      </c>
      <c r="M47" s="10">
        <f t="shared" si="60"/>
        <v>6.5110863072250003E-2</v>
      </c>
      <c r="N47" s="10">
        <f t="shared" si="60"/>
        <v>6.9040364738072402E-2</v>
      </c>
      <c r="O47" s="10">
        <f t="shared" si="60"/>
        <v>7.2944224526498957E-2</v>
      </c>
      <c r="P47" s="10">
        <f t="shared" si="60"/>
        <v>7.6620312128900081E-2</v>
      </c>
      <c r="Q47" s="10">
        <f t="shared" si="60"/>
        <v>8.0080830872404363E-2</v>
      </c>
      <c r="R47" s="10">
        <f t="shared" si="60"/>
        <v>8.3496386593622796E-2</v>
      </c>
      <c r="T47" s="94"/>
      <c r="U47" s="4">
        <v>700</v>
      </c>
      <c r="V47" s="10">
        <f t="shared" ref="V47:AK47" si="61">1-(V$35/V37)</f>
        <v>1.0973559799823174E-2</v>
      </c>
      <c r="W47" s="10">
        <f t="shared" si="61"/>
        <v>1.5762493045189174E-2</v>
      </c>
      <c r="X47" s="10">
        <f t="shared" si="61"/>
        <v>2.1087114074419544E-2</v>
      </c>
      <c r="Y47" s="10">
        <f t="shared" si="61"/>
        <v>2.674018284587476E-2</v>
      </c>
      <c r="Z47" s="10">
        <f t="shared" si="61"/>
        <v>3.2545241760795318E-2</v>
      </c>
      <c r="AA47" s="10">
        <f t="shared" si="61"/>
        <v>3.8652908088000704E-2</v>
      </c>
      <c r="AB47" s="10">
        <f t="shared" si="61"/>
        <v>4.4092931362248677E-2</v>
      </c>
      <c r="AC47" s="10">
        <f t="shared" si="61"/>
        <v>4.9661812530025884E-2</v>
      </c>
      <c r="AD47" s="10">
        <f t="shared" si="61"/>
        <v>5.5023620043876842E-2</v>
      </c>
      <c r="AE47" s="10">
        <f t="shared" si="61"/>
        <v>6.0150514484644257E-2</v>
      </c>
      <c r="AF47" s="10">
        <f t="shared" si="61"/>
        <v>6.5265701092704909E-2</v>
      </c>
      <c r="AG47" s="10">
        <f t="shared" si="61"/>
        <v>6.9653182123203816E-2</v>
      </c>
      <c r="AH47" s="10">
        <f t="shared" si="61"/>
        <v>7.4027231270342497E-2</v>
      </c>
      <c r="AI47" s="10">
        <f t="shared" si="61"/>
        <v>7.8157602792710779E-2</v>
      </c>
      <c r="AJ47" s="10">
        <f t="shared" si="61"/>
        <v>8.2054141822223259E-2</v>
      </c>
      <c r="AK47" s="10">
        <f t="shared" si="61"/>
        <v>8.5906445242254548E-2</v>
      </c>
      <c r="AM47" s="94"/>
      <c r="AN47" s="4">
        <v>700</v>
      </c>
      <c r="AO47" s="10">
        <f t="shared" ref="AO47:BD47" si="62">1-(AO$35/AO37)</f>
        <v>9.0529682349833607E-3</v>
      </c>
      <c r="AP47" s="10">
        <f t="shared" si="62"/>
        <v>1.3531834088656991E-2</v>
      </c>
      <c r="AQ47" s="10">
        <f t="shared" si="62"/>
        <v>1.8690430456808738E-2</v>
      </c>
      <c r="AR47" s="10">
        <f t="shared" si="62"/>
        <v>2.4322055475425652E-2</v>
      </c>
      <c r="AS47" s="10">
        <f t="shared" si="62"/>
        <v>3.023424722941026E-2</v>
      </c>
      <c r="AT47" s="10">
        <f t="shared" si="62"/>
        <v>3.6566987499733528E-2</v>
      </c>
      <c r="AU47" s="10">
        <f t="shared" si="62"/>
        <v>4.228627623626724E-2</v>
      </c>
      <c r="AV47" s="10">
        <f t="shared" si="62"/>
        <v>4.8204275529248775E-2</v>
      </c>
      <c r="AW47" s="10">
        <f t="shared" si="62"/>
        <v>5.395252029419062E-2</v>
      </c>
      <c r="AX47" s="10">
        <f t="shared" si="62"/>
        <v>5.9487370694990771E-2</v>
      </c>
      <c r="AY47" s="10">
        <f t="shared" si="62"/>
        <v>6.5040750199895081E-2</v>
      </c>
      <c r="AZ47" s="10">
        <f t="shared" si="62"/>
        <v>6.9824743269667255E-2</v>
      </c>
      <c r="BA47" s="10">
        <f t="shared" si="62"/>
        <v>7.4609827653653538E-2</v>
      </c>
      <c r="BB47" s="10">
        <f t="shared" si="62"/>
        <v>7.9140232204004013E-2</v>
      </c>
      <c r="BC47" s="10">
        <f t="shared" si="62"/>
        <v>8.3422746509759227E-2</v>
      </c>
      <c r="BD47" s="10">
        <f t="shared" si="62"/>
        <v>8.7663131506172887E-2</v>
      </c>
      <c r="BF47" s="94"/>
      <c r="BG47" s="4">
        <v>700</v>
      </c>
      <c r="BH47" s="10">
        <f t="shared" ref="BH47:BW47" si="63">1-(BH$35/BH37)</f>
        <v>4.3115426554999337E-3</v>
      </c>
      <c r="BI47" s="10">
        <f t="shared" si="63"/>
        <v>7.4535618262717707E-3</v>
      </c>
      <c r="BJ47" s="10">
        <f t="shared" si="63"/>
        <v>1.1580925152666621E-2</v>
      </c>
      <c r="BK47" s="10">
        <f t="shared" si="63"/>
        <v>1.6588612949794967E-2</v>
      </c>
      <c r="BL47" s="10">
        <f t="shared" si="63"/>
        <v>2.2311213099137528E-2</v>
      </c>
      <c r="BM47" s="10">
        <f t="shared" si="63"/>
        <v>2.8882504424725619E-2</v>
      </c>
      <c r="BN47" s="10">
        <f t="shared" si="63"/>
        <v>3.5148730107214199E-2</v>
      </c>
      <c r="BO47" s="10">
        <f t="shared" si="63"/>
        <v>4.1913541572766166E-2</v>
      </c>
      <c r="BP47" s="10">
        <f t="shared" si="63"/>
        <v>4.8717217081230446E-2</v>
      </c>
      <c r="BQ47" s="10">
        <f t="shared" si="63"/>
        <v>5.5452254865576589E-2</v>
      </c>
      <c r="BR47" s="10">
        <f t="shared" si="63"/>
        <v>6.2362669639032808E-2</v>
      </c>
      <c r="BS47" s="10">
        <f t="shared" si="63"/>
        <v>6.841871751634554E-2</v>
      </c>
      <c r="BT47" s="10">
        <f t="shared" si="63"/>
        <v>7.4555479299653338E-2</v>
      </c>
      <c r="BU47" s="10">
        <f t="shared" si="63"/>
        <v>8.0425870069959271E-2</v>
      </c>
      <c r="BV47" s="10">
        <f t="shared" si="63"/>
        <v>8.601849162918751E-2</v>
      </c>
      <c r="BW47" s="10">
        <f t="shared" si="63"/>
        <v>9.1588624659773243E-2</v>
      </c>
      <c r="BY47" s="94"/>
      <c r="BZ47" s="4">
        <v>700</v>
      </c>
      <c r="CA47" s="10">
        <f t="shared" ref="CA47:CP47" si="64">1-(CA$35/CA37)</f>
        <v>3.963651769051113E-3</v>
      </c>
      <c r="CB47" s="10">
        <f t="shared" si="64"/>
        <v>6.9619468664218198E-3</v>
      </c>
      <c r="CC47" s="10">
        <f t="shared" si="64"/>
        <v>1.0958160693248953E-2</v>
      </c>
      <c r="CD47" s="10">
        <f t="shared" si="64"/>
        <v>1.5864376604481367E-2</v>
      </c>
      <c r="CE47" s="10">
        <f t="shared" si="64"/>
        <v>2.1525138788630938E-2</v>
      </c>
      <c r="CF47" s="10">
        <f t="shared" si="64"/>
        <v>2.807738439929941E-2</v>
      </c>
      <c r="CG47" s="10">
        <f t="shared" si="64"/>
        <v>3.4364738774269932E-2</v>
      </c>
      <c r="CH47" s="10">
        <f t="shared" si="64"/>
        <v>4.1185891046562784E-2</v>
      </c>
      <c r="CI47" s="10">
        <f t="shared" si="64"/>
        <v>4.807418904490135E-2</v>
      </c>
      <c r="CJ47" s="10">
        <f t="shared" si="64"/>
        <v>5.4915156184391689E-2</v>
      </c>
      <c r="CK47" s="10">
        <f t="shared" si="64"/>
        <v>6.1952716717089129E-2</v>
      </c>
      <c r="CL47" s="10">
        <f t="shared" si="64"/>
        <v>6.8132635507057726E-2</v>
      </c>
      <c r="CM47" s="10">
        <f t="shared" si="64"/>
        <v>7.440449320677478E-2</v>
      </c>
      <c r="CN47" s="10">
        <f t="shared" si="64"/>
        <v>8.0411369282570866E-2</v>
      </c>
      <c r="CO47" s="10">
        <f t="shared" si="64"/>
        <v>8.6139223768608386E-2</v>
      </c>
      <c r="CP47" s="10">
        <f t="shared" si="64"/>
        <v>9.1847914859031543E-2</v>
      </c>
    </row>
    <row r="48" spans="1:94" s="1" customFormat="1" x14ac:dyDescent="0.3">
      <c r="A48" s="95"/>
      <c r="B48" s="4">
        <v>800</v>
      </c>
      <c r="C48" s="10">
        <f t="shared" ref="C48:R48" si="65">1-(C$35/C38)</f>
        <v>1.6818523271658892E-2</v>
      </c>
      <c r="D48" s="10">
        <f t="shared" si="65"/>
        <v>2.3189270090705927E-2</v>
      </c>
      <c r="E48" s="10">
        <f t="shared" si="65"/>
        <v>3.0031390954101234E-2</v>
      </c>
      <c r="F48" s="10">
        <f t="shared" si="65"/>
        <v>3.7103362685991348E-2</v>
      </c>
      <c r="G48" s="10">
        <f t="shared" si="65"/>
        <v>4.421601042928236E-2</v>
      </c>
      <c r="H48" s="10">
        <f t="shared" si="65"/>
        <v>5.1577100268182074E-2</v>
      </c>
      <c r="I48" s="10">
        <f t="shared" si="65"/>
        <v>5.805219087298874E-2</v>
      </c>
      <c r="J48" s="10">
        <f t="shared" si="65"/>
        <v>6.4618483722177822E-2</v>
      </c>
      <c r="K48" s="10">
        <f t="shared" si="65"/>
        <v>7.0893373992414355E-2</v>
      </c>
      <c r="L48" s="10">
        <f t="shared" si="65"/>
        <v>7.6858897566181472E-2</v>
      </c>
      <c r="M48" s="10">
        <f t="shared" si="65"/>
        <v>8.2784263197296148E-2</v>
      </c>
      <c r="N48" s="10">
        <f t="shared" si="65"/>
        <v>8.7850056911690455E-2</v>
      </c>
      <c r="O48" s="10">
        <f t="shared" si="65"/>
        <v>9.2888539490111111E-2</v>
      </c>
      <c r="P48" s="10">
        <f t="shared" si="65"/>
        <v>9.7638159004300507E-2</v>
      </c>
      <c r="Q48" s="10">
        <f t="shared" si="65"/>
        <v>0.10211368780936991</v>
      </c>
      <c r="R48" s="10">
        <f t="shared" si="65"/>
        <v>0.10653519858088678</v>
      </c>
      <c r="T48" s="95"/>
      <c r="U48" s="4">
        <v>800</v>
      </c>
      <c r="V48" s="10">
        <f t="shared" ref="V48:AK48" si="66">1-(V$35/V38)</f>
        <v>1.3645133874173099E-2</v>
      </c>
      <c r="W48" s="10">
        <f t="shared" si="66"/>
        <v>1.9650770290591812E-2</v>
      </c>
      <c r="X48" s="10">
        <f t="shared" si="66"/>
        <v>2.6351840369774115E-2</v>
      </c>
      <c r="Y48" s="10">
        <f t="shared" si="66"/>
        <v>3.3489593972373499E-2</v>
      </c>
      <c r="Z48" s="10">
        <f t="shared" si="66"/>
        <v>4.0841333273011649E-2</v>
      </c>
      <c r="AA48" s="10">
        <f t="shared" si="66"/>
        <v>4.8598106017116005E-2</v>
      </c>
      <c r="AB48" s="10">
        <f t="shared" si="66"/>
        <v>5.5524299695145385E-2</v>
      </c>
      <c r="AC48" s="10">
        <f t="shared" si="66"/>
        <v>6.2630354282839695E-2</v>
      </c>
      <c r="AD48" s="10">
        <f t="shared" si="66"/>
        <v>6.948646287397553E-2</v>
      </c>
      <c r="AE48" s="10">
        <f t="shared" si="66"/>
        <v>7.6054687600195403E-2</v>
      </c>
      <c r="AF48" s="10">
        <f t="shared" si="66"/>
        <v>8.2619602984974727E-2</v>
      </c>
      <c r="AG48" s="10">
        <f t="shared" si="66"/>
        <v>8.825956024165571E-2</v>
      </c>
      <c r="AH48" s="10">
        <f t="shared" si="66"/>
        <v>9.3890278977849628E-2</v>
      </c>
      <c r="AI48" s="10">
        <f t="shared" si="66"/>
        <v>9.9214491176189301E-2</v>
      </c>
      <c r="AJ48" s="10">
        <f t="shared" si="66"/>
        <v>0.10424354099105393</v>
      </c>
      <c r="AK48" s="10">
        <f t="shared" si="66"/>
        <v>0.10922135807776168</v>
      </c>
      <c r="AM48" s="95"/>
      <c r="AN48" s="4">
        <v>800</v>
      </c>
      <c r="AO48" s="10">
        <f t="shared" ref="AO48:BD48" si="67">1-(AO$35/AO38)</f>
        <v>1.11846132956267E-2</v>
      </c>
      <c r="AP48" s="10">
        <f t="shared" si="67"/>
        <v>1.6765256600149603E-2</v>
      </c>
      <c r="AQ48" s="10">
        <f t="shared" si="67"/>
        <v>2.3217878594921415E-2</v>
      </c>
      <c r="AR48" s="10">
        <f t="shared" si="67"/>
        <v>3.0288032367673967E-2</v>
      </c>
      <c r="AS48" s="10">
        <f t="shared" si="67"/>
        <v>3.7735787692203426E-2</v>
      </c>
      <c r="AT48" s="10">
        <f t="shared" si="67"/>
        <v>4.5739136823915283E-2</v>
      </c>
      <c r="AU48" s="10">
        <f t="shared" si="67"/>
        <v>5.2988215879397393E-2</v>
      </c>
      <c r="AV48" s="10">
        <f t="shared" si="67"/>
        <v>6.0508688268603006E-2</v>
      </c>
      <c r="AW48" s="10">
        <f t="shared" si="67"/>
        <v>6.7831376692003342E-2</v>
      </c>
      <c r="AX48" s="10">
        <f t="shared" si="67"/>
        <v>7.4898116524219294E-2</v>
      </c>
      <c r="AY48" s="10">
        <f t="shared" si="67"/>
        <v>8.2003540412363352E-2</v>
      </c>
      <c r="AZ48" s="10">
        <f t="shared" si="67"/>
        <v>8.8136207018425283E-2</v>
      </c>
      <c r="BA48" s="10">
        <f t="shared" si="67"/>
        <v>9.4280751607798807E-2</v>
      </c>
      <c r="BB48" s="10">
        <f t="shared" si="67"/>
        <v>0.10010768582106822</v>
      </c>
      <c r="BC48" s="10">
        <f t="shared" si="67"/>
        <v>0.10562403896254413</v>
      </c>
      <c r="BD48" s="10">
        <f t="shared" si="67"/>
        <v>0.11109388213914384</v>
      </c>
      <c r="BF48" s="95"/>
      <c r="BG48" s="4">
        <v>800</v>
      </c>
      <c r="BH48" s="10">
        <f t="shared" ref="BH48:BW48" si="68">1-(BH$35/BH38)</f>
        <v>5.2074416030677417E-3</v>
      </c>
      <c r="BI48" s="10">
        <f t="shared" si="68"/>
        <v>9.0322547270015319E-3</v>
      </c>
      <c r="BJ48" s="10">
        <f t="shared" si="68"/>
        <v>1.4080194405229007E-2</v>
      </c>
      <c r="BK48" s="10">
        <f t="shared" si="68"/>
        <v>2.0233632297246174E-2</v>
      </c>
      <c r="BL48" s="10">
        <f t="shared" si="68"/>
        <v>2.7298003440980212E-2</v>
      </c>
      <c r="BM48" s="10">
        <f t="shared" si="68"/>
        <v>3.5447128794893534E-2</v>
      </c>
      <c r="BN48" s="10">
        <f t="shared" si="68"/>
        <v>4.3250992245508324E-2</v>
      </c>
      <c r="BO48" s="10">
        <f t="shared" si="68"/>
        <v>5.1708943963748144E-2</v>
      </c>
      <c r="BP48" s="10">
        <f t="shared" si="68"/>
        <v>6.0247869068672744E-2</v>
      </c>
      <c r="BQ48" s="10">
        <f t="shared" si="68"/>
        <v>6.8730854812174336E-2</v>
      </c>
      <c r="BR48" s="10">
        <f t="shared" si="68"/>
        <v>7.7464539220556294E-2</v>
      </c>
      <c r="BS48" s="10">
        <f t="shared" si="68"/>
        <v>8.514235223049138E-2</v>
      </c>
      <c r="BT48" s="10">
        <f t="shared" si="68"/>
        <v>9.2944607831277892E-2</v>
      </c>
      <c r="BU48" s="10">
        <f t="shared" si="68"/>
        <v>0.1004285437682404</v>
      </c>
      <c r="BV48" s="10">
        <f t="shared" si="68"/>
        <v>0.10757650828322707</v>
      </c>
      <c r="BW48" s="10">
        <f t="shared" si="68"/>
        <v>0.11471305407529298</v>
      </c>
      <c r="BY48" s="95"/>
      <c r="BZ48" s="4">
        <v>800</v>
      </c>
      <c r="CA48" s="10">
        <f t="shared" ref="CA48:CP48" si="69">1-(CA$35/CA38)</f>
        <v>4.7758921035934154E-3</v>
      </c>
      <c r="CB48" s="10">
        <f t="shared" si="69"/>
        <v>8.4167006617484885E-3</v>
      </c>
      <c r="CC48" s="10">
        <f t="shared" si="69"/>
        <v>1.3292349259087732E-2</v>
      </c>
      <c r="CD48" s="10">
        <f t="shared" si="69"/>
        <v>1.9306886421503355E-2</v>
      </c>
      <c r="CE48" s="10">
        <f t="shared" si="69"/>
        <v>2.6279141116502203E-2</v>
      </c>
      <c r="CF48" s="10">
        <f t="shared" si="69"/>
        <v>3.4387285438703619E-2</v>
      </c>
      <c r="CG48" s="10">
        <f t="shared" si="69"/>
        <v>4.2201750856452502E-2</v>
      </c>
      <c r="CH48" s="10">
        <f t="shared" si="69"/>
        <v>5.0714188412728456E-2</v>
      </c>
      <c r="CI48" s="10">
        <f t="shared" si="69"/>
        <v>5.9344377460978537E-2</v>
      </c>
      <c r="CJ48" s="10">
        <f t="shared" si="69"/>
        <v>6.794713012489606E-2</v>
      </c>
      <c r="CK48" s="10">
        <f t="shared" si="69"/>
        <v>7.6828707902598548E-2</v>
      </c>
      <c r="CL48" s="10">
        <f t="shared" si="69"/>
        <v>8.4653377703366117E-2</v>
      </c>
      <c r="CM48" s="10">
        <f t="shared" si="69"/>
        <v>9.2618074311367815E-2</v>
      </c>
      <c r="CN48" s="10">
        <f t="shared" si="69"/>
        <v>0.10026805390653815</v>
      </c>
      <c r="CO48" s="10">
        <f t="shared" si="69"/>
        <v>0.10758216472894411</v>
      </c>
      <c r="CP48" s="10">
        <f t="shared" si="69"/>
        <v>0.11489043256909881</v>
      </c>
    </row>
  </sheetData>
  <mergeCells count="67">
    <mergeCell ref="T13:T18"/>
    <mergeCell ref="T21:U21"/>
    <mergeCell ref="V21:AK21"/>
    <mergeCell ref="T43:T48"/>
    <mergeCell ref="A33:A38"/>
    <mergeCell ref="A41:B41"/>
    <mergeCell ref="C41:R41"/>
    <mergeCell ref="A43:A48"/>
    <mergeCell ref="T23:T28"/>
    <mergeCell ref="T31:U31"/>
    <mergeCell ref="V31:AK31"/>
    <mergeCell ref="T33:T38"/>
    <mergeCell ref="T41:U41"/>
    <mergeCell ref="V41:AK41"/>
    <mergeCell ref="A13:A18"/>
    <mergeCell ref="A21:B21"/>
    <mergeCell ref="C21:R21"/>
    <mergeCell ref="A23:A28"/>
    <mergeCell ref="A31:B31"/>
    <mergeCell ref="C31:R31"/>
    <mergeCell ref="E2:F2"/>
    <mergeCell ref="AM9:BD9"/>
    <mergeCell ref="AM11:AN11"/>
    <mergeCell ref="BF11:BG11"/>
    <mergeCell ref="BY11:BZ11"/>
    <mergeCell ref="AO11:BD11"/>
    <mergeCell ref="BH11:BW11"/>
    <mergeCell ref="BF9:BW9"/>
    <mergeCell ref="BY9:CP9"/>
    <mergeCell ref="CA11:CP11"/>
    <mergeCell ref="A9:R9"/>
    <mergeCell ref="A11:B11"/>
    <mergeCell ref="C11:R11"/>
    <mergeCell ref="T9:AK9"/>
    <mergeCell ref="T11:U11"/>
    <mergeCell ref="V11:AK11"/>
    <mergeCell ref="AM13:AM18"/>
    <mergeCell ref="BF13:BF18"/>
    <mergeCell ref="BY13:BY18"/>
    <mergeCell ref="AM21:AN21"/>
    <mergeCell ref="BF21:BG21"/>
    <mergeCell ref="BY21:BZ21"/>
    <mergeCell ref="AO21:BD21"/>
    <mergeCell ref="BH21:BW21"/>
    <mergeCell ref="BF23:BF28"/>
    <mergeCell ref="BY23:BY28"/>
    <mergeCell ref="AM31:AN31"/>
    <mergeCell ref="BF31:BG31"/>
    <mergeCell ref="BY31:BZ31"/>
    <mergeCell ref="AO31:BD31"/>
    <mergeCell ref="BH31:BW31"/>
    <mergeCell ref="A1:B1"/>
    <mergeCell ref="CA41:CP41"/>
    <mergeCell ref="CA21:CP21"/>
    <mergeCell ref="CA31:CP31"/>
    <mergeCell ref="AM43:AM48"/>
    <mergeCell ref="BF43:BF48"/>
    <mergeCell ref="BY43:BY48"/>
    <mergeCell ref="AM33:AM38"/>
    <mergeCell ref="BF33:BF38"/>
    <mergeCell ref="BY33:BY38"/>
    <mergeCell ref="AM41:AN41"/>
    <mergeCell ref="BF41:BG41"/>
    <mergeCell ref="BY41:BZ41"/>
    <mergeCell ref="AO41:BD41"/>
    <mergeCell ref="BH41:BW41"/>
    <mergeCell ref="AM23:AM28"/>
  </mergeCells>
  <conditionalFormatting sqref="AO33:BD38">
    <cfRule type="cellIs" dxfId="15" priority="45" operator="between">
      <formula>1.2</formula>
      <formula>1.3</formula>
    </cfRule>
    <cfRule type="cellIs" dxfId="14" priority="46" operator="greaterThanOrEqual">
      <formula>1.3</formula>
    </cfRule>
  </conditionalFormatting>
  <conditionalFormatting sqref="AN33:BD38">
    <cfRule type="cellIs" dxfId="13" priority="44" operator="lessThan">
      <formula>1.2</formula>
    </cfRule>
  </conditionalFormatting>
  <conditionalFormatting sqref="BH33:BW38">
    <cfRule type="cellIs" dxfId="12" priority="42" operator="between">
      <formula>1.2</formula>
      <formula>1.3</formula>
    </cfRule>
    <cfRule type="cellIs" dxfId="11" priority="43" operator="greaterThanOrEqual">
      <formula>1.3</formula>
    </cfRule>
  </conditionalFormatting>
  <conditionalFormatting sqref="BH33:BW38">
    <cfRule type="cellIs" dxfId="10" priority="41" operator="lessThan">
      <formula>1.2</formula>
    </cfRule>
  </conditionalFormatting>
  <conditionalFormatting sqref="CA33:CP38">
    <cfRule type="cellIs" dxfId="9" priority="39" operator="between">
      <formula>1.2</formula>
      <formula>1.3</formula>
    </cfRule>
    <cfRule type="cellIs" dxfId="8" priority="40" operator="greaterThanOrEqual">
      <formula>1.3</formula>
    </cfRule>
  </conditionalFormatting>
  <conditionalFormatting sqref="CA33:CP38">
    <cfRule type="cellIs" dxfId="7" priority="38" operator="lessThan">
      <formula>1.2</formula>
    </cfRule>
  </conditionalFormatting>
  <conditionalFormatting sqref="E3">
    <cfRule type="expression" dxfId="6" priority="19">
      <formula>$AN$9="Mężczyzna"</formula>
    </cfRule>
  </conditionalFormatting>
  <conditionalFormatting sqref="C33:R38">
    <cfRule type="cellIs" dxfId="5" priority="17" operator="between">
      <formula>1.2</formula>
      <formula>1.3</formula>
    </cfRule>
    <cfRule type="cellIs" dxfId="4" priority="18" operator="greaterThanOrEqual">
      <formula>1.3</formula>
    </cfRule>
  </conditionalFormatting>
  <conditionalFormatting sqref="B33:R38">
    <cfRule type="cellIs" dxfId="3" priority="16" operator="lessThan">
      <formula>1.2</formula>
    </cfRule>
  </conditionalFormatting>
  <conditionalFormatting sqref="V33:AK38">
    <cfRule type="cellIs" dxfId="2" priority="8" operator="between">
      <formula>1.2</formula>
      <formula>1.3</formula>
    </cfRule>
    <cfRule type="cellIs" dxfId="1" priority="9" operator="greaterThanOrEqual">
      <formula>1.3</formula>
    </cfRule>
  </conditionalFormatting>
  <conditionalFormatting sqref="U33:AK38">
    <cfRule type="cellIs" dxfId="0" priority="7" operator="lessThan">
      <formula>1.2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POLYFLUX - L</vt:lpstr>
      <vt:lpstr>POLYFLUX - H</vt:lpstr>
      <vt:lpstr>FX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Drożdż</dc:creator>
  <cp:lastModifiedBy>Agnieszka Kedzierska-Ryk</cp:lastModifiedBy>
  <dcterms:created xsi:type="dcterms:W3CDTF">2022-10-19T06:32:18Z</dcterms:created>
  <dcterms:modified xsi:type="dcterms:W3CDTF">2023-11-27T12:11:30Z</dcterms:modified>
</cp:coreProperties>
</file>